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48" windowWidth="15456" windowHeight="10980" tabRatio="794" firstSheet="3" activeTab="4"/>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л.3" sheetId="14" r:id="rId4"/>
    <sheet name="Показатели таб.4" sheetId="5" r:id="rId5"/>
    <sheet name="пояснения таб. 5" sheetId="11" r:id="rId6"/>
  </sheets>
  <definedNames>
    <definedName name="_xlnm._FilterDatabase" localSheetId="2" hidden="1">'Выполнение работ'!$A$3:$O$70</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табл.3'!$A:$C,'Финансирование табл.3'!$2:$6</definedName>
    <definedName name="_xlnm.Print_Area" localSheetId="2">'Выполнение работ'!$A$1:$Q$81</definedName>
    <definedName name="_xlnm.Print_Area" localSheetId="4">'Показатели таб.4'!$A$1:$AQ$31</definedName>
    <definedName name="_xlnm.Print_Area" localSheetId="5">'пояснения таб. 5'!$A$1:$C$28</definedName>
    <definedName name="_xlnm.Print_Area" localSheetId="3">'Финансирование табл.3'!$A$1:$AQ$281</definedName>
  </definedNames>
  <calcPr calcId="152511"/>
</workbook>
</file>

<file path=xl/calcChain.xml><?xml version="1.0" encoding="utf-8"?>
<calcChain xmlns="http://schemas.openxmlformats.org/spreadsheetml/2006/main">
  <c r="Q16" i="5"/>
  <c r="S18" l="1"/>
  <c r="R255" i="14" l="1"/>
  <c r="R258"/>
  <c r="S75"/>
  <c r="S76"/>
  <c r="S70"/>
  <c r="S63"/>
  <c r="S41"/>
  <c r="S15" i="5"/>
  <c r="S14"/>
  <c r="S11"/>
  <c r="S10"/>
  <c r="E204" i="14"/>
  <c r="AO176"/>
  <c r="T119"/>
  <c r="E126"/>
  <c r="P18" i="5"/>
  <c r="AO175" i="14"/>
  <c r="AS211"/>
  <c r="E175"/>
  <c r="P14" i="5"/>
  <c r="P75" i="14"/>
  <c r="P76"/>
  <c r="M76"/>
  <c r="M75"/>
  <c r="P70"/>
  <c r="P63"/>
  <c r="P41"/>
  <c r="P15" i="5"/>
  <c r="P11"/>
  <c r="P10"/>
  <c r="F253" i="14"/>
  <c r="AS28"/>
  <c r="AS27"/>
  <c r="AS26"/>
  <c r="AS21"/>
  <c r="F21"/>
  <c r="E21"/>
  <c r="AS20"/>
  <c r="F20"/>
  <c r="E20"/>
  <c r="AS19"/>
  <c r="F19"/>
  <c r="E19"/>
  <c r="AS18"/>
  <c r="F18"/>
  <c r="E18"/>
  <c r="AS17"/>
  <c r="F17"/>
  <c r="E17"/>
  <c r="E15" s="1"/>
  <c r="AS16"/>
  <c r="F16"/>
  <c r="F15" s="1"/>
  <c r="E16"/>
  <c r="AP15"/>
  <c r="AO15"/>
  <c r="AM15"/>
  <c r="AL15"/>
  <c r="AJ15"/>
  <c r="AI15"/>
  <c r="AG15"/>
  <c r="AF15"/>
  <c r="AD15"/>
  <c r="AC15"/>
  <c r="AA15"/>
  <c r="Z15"/>
  <c r="X15"/>
  <c r="W15"/>
  <c r="U15"/>
  <c r="T15"/>
  <c r="R15"/>
  <c r="Q15"/>
  <c r="O15"/>
  <c r="N15"/>
  <c r="L15"/>
  <c r="K15"/>
  <c r="I15"/>
  <c r="H15"/>
  <c r="AS14"/>
  <c r="AT14" s="1"/>
  <c r="AT21" l="1"/>
  <c r="AT16"/>
  <c r="AT18"/>
  <c r="AT20"/>
  <c r="AT17"/>
  <c r="AT19"/>
  <c r="AS15"/>
  <c r="AT15" s="1"/>
  <c r="F271"/>
  <c r="O258"/>
  <c r="O255" l="1"/>
  <c r="Q55"/>
  <c r="O54"/>
  <c r="N54"/>
  <c r="O55"/>
  <c r="N55"/>
  <c r="O56"/>
  <c r="N56"/>
  <c r="L55"/>
  <c r="L56"/>
  <c r="K55"/>
  <c r="K56"/>
  <c r="L54"/>
  <c r="K54"/>
  <c r="P56" l="1"/>
  <c r="P55"/>
  <c r="P54"/>
  <c r="M18" i="5"/>
  <c r="M15"/>
  <c r="M14"/>
  <c r="M11"/>
  <c r="M10"/>
  <c r="L90" i="14" l="1"/>
  <c r="L91"/>
  <c r="K90"/>
  <c r="K91"/>
  <c r="AD54"/>
  <c r="AC54"/>
  <c r="AA54"/>
  <c r="Z54"/>
  <c r="X54"/>
  <c r="W54"/>
  <c r="U54"/>
  <c r="T54"/>
  <c r="R54"/>
  <c r="Q54"/>
  <c r="Q89" s="1"/>
  <c r="M54"/>
  <c r="K89"/>
  <c r="F76"/>
  <c r="F75"/>
  <c r="E84"/>
  <c r="E81" s="1"/>
  <c r="F77"/>
  <c r="F78"/>
  <c r="F79"/>
  <c r="F80"/>
  <c r="E77"/>
  <c r="M63"/>
  <c r="AP56"/>
  <c r="AO56"/>
  <c r="AM56"/>
  <c r="AL56"/>
  <c r="AJ56"/>
  <c r="AI56"/>
  <c r="AG56"/>
  <c r="AF56"/>
  <c r="AD56"/>
  <c r="AC56"/>
  <c r="AA56"/>
  <c r="Z56"/>
  <c r="X56"/>
  <c r="W56"/>
  <c r="U56"/>
  <c r="T56"/>
  <c r="R56"/>
  <c r="Q56"/>
  <c r="I56"/>
  <c r="H56"/>
  <c r="M41"/>
  <c r="J63"/>
  <c r="AM36"/>
  <c r="AM38"/>
  <c r="AM37"/>
  <c r="AM35"/>
  <c r="AM34"/>
  <c r="AM33"/>
  <c r="AO272"/>
  <c r="AO271"/>
  <c r="AL272"/>
  <c r="AL271"/>
  <c r="AI272"/>
  <c r="AI271"/>
  <c r="AF272"/>
  <c r="AF271"/>
  <c r="AC272"/>
  <c r="AC271"/>
  <c r="Z272"/>
  <c r="Z271"/>
  <c r="W272"/>
  <c r="W271"/>
  <c r="T272"/>
  <c r="T271"/>
  <c r="Q272"/>
  <c r="Q271"/>
  <c r="N272"/>
  <c r="N271"/>
  <c r="K272"/>
  <c r="K271"/>
  <c r="H272"/>
  <c r="H271"/>
  <c r="J271"/>
  <c r="AP262"/>
  <c r="AO262"/>
  <c r="AM262"/>
  <c r="AL262"/>
  <c r="AJ262"/>
  <c r="AI262"/>
  <c r="AG262"/>
  <c r="AF262"/>
  <c r="AD262"/>
  <c r="AC262"/>
  <c r="AA262"/>
  <c r="U262"/>
  <c r="R262"/>
  <c r="N268"/>
  <c r="N267"/>
  <c r="N266"/>
  <c r="N265"/>
  <c r="H265" s="1"/>
  <c r="N263"/>
  <c r="K268"/>
  <c r="K267"/>
  <c r="K266"/>
  <c r="K265"/>
  <c r="K263"/>
  <c r="H268"/>
  <c r="H267"/>
  <c r="H266"/>
  <c r="H264"/>
  <c r="E264" s="1"/>
  <c r="H263"/>
  <c r="E263" s="1"/>
  <c r="Z262"/>
  <c r="W262"/>
  <c r="T262"/>
  <c r="Q262"/>
  <c r="K262"/>
  <c r="AO258"/>
  <c r="AO255" s="1"/>
  <c r="H255"/>
  <c r="AL258"/>
  <c r="AL255" s="1"/>
  <c r="AI258"/>
  <c r="AI255" s="1"/>
  <c r="AF258"/>
  <c r="AF255" s="1"/>
  <c r="AC258"/>
  <c r="AC255" s="1"/>
  <c r="Z258"/>
  <c r="Z255" s="1"/>
  <c r="W258"/>
  <c r="W255" s="1"/>
  <c r="T258"/>
  <c r="T255" s="1"/>
  <c r="Q258"/>
  <c r="N258"/>
  <c r="P258" s="1"/>
  <c r="K258"/>
  <c r="K255" s="1"/>
  <c r="E176"/>
  <c r="E134"/>
  <c r="F129"/>
  <c r="E129"/>
  <c r="F128"/>
  <c r="E128"/>
  <c r="F127"/>
  <c r="E127"/>
  <c r="E125"/>
  <c r="E124"/>
  <c r="J41"/>
  <c r="AG67"/>
  <c r="AF67"/>
  <c r="F70"/>
  <c r="F69"/>
  <c r="F68"/>
  <c r="E68"/>
  <c r="E69"/>
  <c r="O39"/>
  <c r="N39"/>
  <c r="P39" s="1"/>
  <c r="R39"/>
  <c r="S39" s="1"/>
  <c r="Q39"/>
  <c r="U39"/>
  <c r="T39"/>
  <c r="X39"/>
  <c r="W39"/>
  <c r="AA39"/>
  <c r="Z39"/>
  <c r="AD39"/>
  <c r="AC39"/>
  <c r="AG39"/>
  <c r="AF39"/>
  <c r="AM39"/>
  <c r="F63"/>
  <c r="F84"/>
  <c r="F105"/>
  <c r="F126"/>
  <c r="F133"/>
  <c r="E133"/>
  <c r="E130" s="1"/>
  <c r="Q119"/>
  <c r="E105"/>
  <c r="Z98"/>
  <c r="E76"/>
  <c r="E75"/>
  <c r="E70"/>
  <c r="E67" s="1"/>
  <c r="E63"/>
  <c r="F41"/>
  <c r="F34" s="1"/>
  <c r="E41"/>
  <c r="E34" s="1"/>
  <c r="AS136"/>
  <c r="AT136" s="1"/>
  <c r="F136"/>
  <c r="AS135"/>
  <c r="AT135" s="1"/>
  <c r="F135"/>
  <c r="AS134"/>
  <c r="AT134" s="1"/>
  <c r="F134"/>
  <c r="AS133"/>
  <c r="AS132"/>
  <c r="AT132" s="1"/>
  <c r="F132"/>
  <c r="AS131"/>
  <c r="AT131" s="1"/>
  <c r="F131"/>
  <c r="AP130"/>
  <c r="AO130"/>
  <c r="AM130"/>
  <c r="AL130"/>
  <c r="AJ130"/>
  <c r="AI130"/>
  <c r="AG130"/>
  <c r="AF130"/>
  <c r="AD130"/>
  <c r="AC130"/>
  <c r="AA130"/>
  <c r="Z130"/>
  <c r="X130"/>
  <c r="W130"/>
  <c r="U130"/>
  <c r="T130"/>
  <c r="R130"/>
  <c r="Q130"/>
  <c r="O130"/>
  <c r="N130"/>
  <c r="L130"/>
  <c r="K130"/>
  <c r="I130"/>
  <c r="H130"/>
  <c r="E272"/>
  <c r="S56" l="1"/>
  <c r="Q255"/>
  <c r="S255" s="1"/>
  <c r="S258"/>
  <c r="R89"/>
  <c r="S89" s="1"/>
  <c r="S54"/>
  <c r="M91"/>
  <c r="G75"/>
  <c r="G70"/>
  <c r="G76"/>
  <c r="M90"/>
  <c r="AM32"/>
  <c r="AO269"/>
  <c r="E271"/>
  <c r="E269" s="1"/>
  <c r="E265"/>
  <c r="L89"/>
  <c r="M89" s="1"/>
  <c r="E258"/>
  <c r="E255" s="1"/>
  <c r="N262"/>
  <c r="M55"/>
  <c r="F56"/>
  <c r="AT133"/>
  <c r="G63"/>
  <c r="M56"/>
  <c r="E56"/>
  <c r="N255"/>
  <c r="P255" s="1"/>
  <c r="G34"/>
  <c r="G41"/>
  <c r="E262"/>
  <c r="H262"/>
  <c r="F130"/>
  <c r="AS130"/>
  <c r="AT130" s="1"/>
  <c r="F275"/>
  <c r="F274"/>
  <c r="F273"/>
  <c r="F270"/>
  <c r="F261"/>
  <c r="F260"/>
  <c r="F259"/>
  <c r="F258"/>
  <c r="G258" s="1"/>
  <c r="F257"/>
  <c r="F256"/>
  <c r="F254"/>
  <c r="F252"/>
  <c r="F228"/>
  <c r="F227"/>
  <c r="F226"/>
  <c r="F225"/>
  <c r="F224"/>
  <c r="F223"/>
  <c r="F214"/>
  <c r="F213"/>
  <c r="F212"/>
  <c r="F211"/>
  <c r="F210"/>
  <c r="F209"/>
  <c r="F207"/>
  <c r="F206"/>
  <c r="F205"/>
  <c r="F204"/>
  <c r="F203"/>
  <c r="F202"/>
  <c r="F200"/>
  <c r="F199"/>
  <c r="F198"/>
  <c r="F197"/>
  <c r="F272" s="1"/>
  <c r="F196"/>
  <c r="F195"/>
  <c r="F193"/>
  <c r="F192"/>
  <c r="F191"/>
  <c r="F190"/>
  <c r="F189"/>
  <c r="F188"/>
  <c r="F186"/>
  <c r="F185"/>
  <c r="F184"/>
  <c r="F183"/>
  <c r="F182"/>
  <c r="F181"/>
  <c r="F108"/>
  <c r="F107"/>
  <c r="F106"/>
  <c r="F104"/>
  <c r="F103"/>
  <c r="F87"/>
  <c r="F86"/>
  <c r="F85"/>
  <c r="F83"/>
  <c r="F82"/>
  <c r="F73"/>
  <c r="F72"/>
  <c r="F71"/>
  <c r="F66"/>
  <c r="F65"/>
  <c r="F64"/>
  <c r="F62"/>
  <c r="F61"/>
  <c r="F45"/>
  <c r="F44"/>
  <c r="F43"/>
  <c r="F42"/>
  <c r="F40"/>
  <c r="G56" l="1"/>
  <c r="F255"/>
  <c r="G255" s="1"/>
  <c r="F81"/>
  <c r="F102"/>
  <c r="F67"/>
  <c r="G67" s="1"/>
  <c r="F60"/>
  <c r="AS40"/>
  <c r="AT40" s="1"/>
  <c r="AS41"/>
  <c r="AT41" s="1"/>
  <c r="AS42"/>
  <c r="AT42" s="1"/>
  <c r="AS43"/>
  <c r="AT43" s="1"/>
  <c r="AS44"/>
  <c r="AT44" s="1"/>
  <c r="AS45"/>
  <c r="AT45" s="1"/>
  <c r="AS61"/>
  <c r="AT61" s="1"/>
  <c r="AS62"/>
  <c r="AT62" s="1"/>
  <c r="AS63"/>
  <c r="AT63" s="1"/>
  <c r="AS64"/>
  <c r="AT64" s="1"/>
  <c r="AS65"/>
  <c r="AT65" s="1"/>
  <c r="AS66"/>
  <c r="AT66" s="1"/>
  <c r="AS68"/>
  <c r="AT68" s="1"/>
  <c r="AS69"/>
  <c r="AT69" s="1"/>
  <c r="AS70"/>
  <c r="AT70" s="1"/>
  <c r="AS71"/>
  <c r="AT71" s="1"/>
  <c r="AS72"/>
  <c r="AT72" s="1"/>
  <c r="AS77"/>
  <c r="AT77" s="1"/>
  <c r="AS78"/>
  <c r="AT78" s="1"/>
  <c r="AS79"/>
  <c r="AT79" s="1"/>
  <c r="AS80"/>
  <c r="AT80" s="1"/>
  <c r="AS82"/>
  <c r="AT82" s="1"/>
  <c r="AS83"/>
  <c r="AT83" s="1"/>
  <c r="AS84"/>
  <c r="AT84" s="1"/>
  <c r="AS85"/>
  <c r="AT85" s="1"/>
  <c r="AS86"/>
  <c r="AT86" s="1"/>
  <c r="AS87"/>
  <c r="AT87" s="1"/>
  <c r="AS103"/>
  <c r="AT103" s="1"/>
  <c r="AS104"/>
  <c r="AT104" s="1"/>
  <c r="AS105"/>
  <c r="AT105" s="1"/>
  <c r="AS106"/>
  <c r="AT106" s="1"/>
  <c r="AS107"/>
  <c r="AT107" s="1"/>
  <c r="AS108"/>
  <c r="AT108" s="1"/>
  <c r="AS126"/>
  <c r="AT126" s="1"/>
  <c r="AS127"/>
  <c r="AT127" s="1"/>
  <c r="AS128"/>
  <c r="AT128" s="1"/>
  <c r="AS129"/>
  <c r="AT129" s="1"/>
  <c r="AS151"/>
  <c r="AT151" s="1"/>
  <c r="AS152"/>
  <c r="AT152" s="1"/>
  <c r="AS153"/>
  <c r="AT153" s="1"/>
  <c r="AS154"/>
  <c r="AS155"/>
  <c r="AT155" s="1"/>
  <c r="AS156"/>
  <c r="AT156" s="1"/>
  <c r="AS157"/>
  <c r="AT157" s="1"/>
  <c r="AS158"/>
  <c r="AT158" s="1"/>
  <c r="AS159"/>
  <c r="AT159" s="1"/>
  <c r="AS160"/>
  <c r="AT160" s="1"/>
  <c r="AS161"/>
  <c r="AT161" s="1"/>
  <c r="AS162"/>
  <c r="AT162" s="1"/>
  <c r="AS163"/>
  <c r="AS164"/>
  <c r="AT164" s="1"/>
  <c r="AS165"/>
  <c r="AT165" s="1"/>
  <c r="AS166"/>
  <c r="AT166" s="1"/>
  <c r="AS167"/>
  <c r="AT167" s="1"/>
  <c r="AS168"/>
  <c r="AT168" s="1"/>
  <c r="AS169"/>
  <c r="AT169" s="1"/>
  <c r="AS170"/>
  <c r="AT170" s="1"/>
  <c r="AS171"/>
  <c r="AT171" s="1"/>
  <c r="AS172"/>
  <c r="AT172" s="1"/>
  <c r="AS181"/>
  <c r="AT181" s="1"/>
  <c r="AS182"/>
  <c r="AT182" s="1"/>
  <c r="AS183"/>
  <c r="AT183" s="1"/>
  <c r="AS184"/>
  <c r="AT184" s="1"/>
  <c r="AS185"/>
  <c r="AT185" s="1"/>
  <c r="AS186"/>
  <c r="AT186" s="1"/>
  <c r="AS188"/>
  <c r="AT188" s="1"/>
  <c r="AS189"/>
  <c r="AT189" s="1"/>
  <c r="AS190"/>
  <c r="AT190" s="1"/>
  <c r="AS191"/>
  <c r="AT191" s="1"/>
  <c r="AS192"/>
  <c r="AT192" s="1"/>
  <c r="AS193"/>
  <c r="AT193" s="1"/>
  <c r="AS195"/>
  <c r="AT195" s="1"/>
  <c r="AS196"/>
  <c r="AT196" s="1"/>
  <c r="AS197"/>
  <c r="AT197" s="1"/>
  <c r="AS198"/>
  <c r="AT198" s="1"/>
  <c r="AS199"/>
  <c r="AT199" s="1"/>
  <c r="AS200"/>
  <c r="AT200" s="1"/>
  <c r="AS202"/>
  <c r="AT202" s="1"/>
  <c r="AS203"/>
  <c r="AT203" s="1"/>
  <c r="AS204"/>
  <c r="AT204" s="1"/>
  <c r="AS205"/>
  <c r="AT205" s="1"/>
  <c r="AS206"/>
  <c r="AT206" s="1"/>
  <c r="AS207"/>
  <c r="AT207" s="1"/>
  <c r="AS209"/>
  <c r="AT209" s="1"/>
  <c r="AS210"/>
  <c r="AT210" s="1"/>
  <c r="AT211"/>
  <c r="AS212"/>
  <c r="AT212" s="1"/>
  <c r="AS213"/>
  <c r="AT213" s="1"/>
  <c r="AS214"/>
  <c r="AT214" s="1"/>
  <c r="AS223"/>
  <c r="AT223" s="1"/>
  <c r="AS224"/>
  <c r="AT224" s="1"/>
  <c r="AS225"/>
  <c r="AT225" s="1"/>
  <c r="AS226"/>
  <c r="AT226" s="1"/>
  <c r="AS227"/>
  <c r="AT227" s="1"/>
  <c r="AS228"/>
  <c r="AT228" s="1"/>
  <c r="AS229"/>
  <c r="AT229" s="1"/>
  <c r="AS230"/>
  <c r="AT230" s="1"/>
  <c r="AS231"/>
  <c r="AS232"/>
  <c r="AT232" s="1"/>
  <c r="AS233"/>
  <c r="AT233" s="1"/>
  <c r="AS234"/>
  <c r="AT234" s="1"/>
  <c r="AS235"/>
  <c r="AT235" s="1"/>
  <c r="AS236"/>
  <c r="AT236" s="1"/>
  <c r="AS237"/>
  <c r="AT237" s="1"/>
  <c r="AS238"/>
  <c r="AT238" s="1"/>
  <c r="AS239"/>
  <c r="AT239" s="1"/>
  <c r="AS240"/>
  <c r="AT240" s="1"/>
  <c r="AS252"/>
  <c r="AT252" s="1"/>
  <c r="AS253"/>
  <c r="AT253" s="1"/>
  <c r="AS254"/>
  <c r="AT254" s="1"/>
  <c r="AS255"/>
  <c r="AT255" s="1"/>
  <c r="AS256"/>
  <c r="AT256" s="1"/>
  <c r="AS257"/>
  <c r="AT257" s="1"/>
  <c r="AS258"/>
  <c r="AT258" s="1"/>
  <c r="AS259"/>
  <c r="AT259" s="1"/>
  <c r="AS260"/>
  <c r="AT260" s="1"/>
  <c r="AS261"/>
  <c r="AT261" s="1"/>
  <c r="AS269"/>
  <c r="AT269" s="1"/>
  <c r="AS270"/>
  <c r="AT270" s="1"/>
  <c r="AS271"/>
  <c r="AT271" s="1"/>
  <c r="AS272"/>
  <c r="AT272" s="1"/>
  <c r="AS273"/>
  <c r="AT273" s="1"/>
  <c r="AS274"/>
  <c r="AT274" s="1"/>
  <c r="AS275"/>
  <c r="AT275" s="1"/>
  <c r="AP222"/>
  <c r="AO222"/>
  <c r="AP221"/>
  <c r="AO221"/>
  <c r="AP220"/>
  <c r="AO220"/>
  <c r="AP219"/>
  <c r="AO219"/>
  <c r="AP218"/>
  <c r="AO218"/>
  <c r="AP217"/>
  <c r="AO217"/>
  <c r="AP216"/>
  <c r="AP215" s="1"/>
  <c r="AO216"/>
  <c r="AP208"/>
  <c r="AO208"/>
  <c r="AP201"/>
  <c r="AO201"/>
  <c r="AP194"/>
  <c r="AO194"/>
  <c r="AP187"/>
  <c r="AO187"/>
  <c r="AP180"/>
  <c r="AO180"/>
  <c r="AP179"/>
  <c r="AO179"/>
  <c r="AP178"/>
  <c r="AO178"/>
  <c r="AP177"/>
  <c r="AO177"/>
  <c r="AP176"/>
  <c r="AP175"/>
  <c r="AP243" s="1"/>
  <c r="AP174"/>
  <c r="AO174"/>
  <c r="AP123"/>
  <c r="AO123"/>
  <c r="AP122"/>
  <c r="AP143" s="1"/>
  <c r="AO122"/>
  <c r="AP121"/>
  <c r="AP142" s="1"/>
  <c r="AO121"/>
  <c r="AO142" s="1"/>
  <c r="AP120"/>
  <c r="AP141" s="1"/>
  <c r="AO120"/>
  <c r="AP119"/>
  <c r="AP140" s="1"/>
  <c r="AO119"/>
  <c r="AO140" s="1"/>
  <c r="AP118"/>
  <c r="AP139" s="1"/>
  <c r="AO118"/>
  <c r="AP117"/>
  <c r="AP138" s="1"/>
  <c r="AO117"/>
  <c r="AP102"/>
  <c r="AO102"/>
  <c r="AP101"/>
  <c r="AP115" s="1"/>
  <c r="AO101"/>
  <c r="AP100"/>
  <c r="AP114" s="1"/>
  <c r="AO100"/>
  <c r="AP99"/>
  <c r="AP113" s="1"/>
  <c r="AO99"/>
  <c r="AO113" s="1"/>
  <c r="AP98"/>
  <c r="AO98"/>
  <c r="AP97"/>
  <c r="AP111" s="1"/>
  <c r="AO97"/>
  <c r="AO111" s="1"/>
  <c r="AP96"/>
  <c r="AP110" s="1"/>
  <c r="AO96"/>
  <c r="AP81"/>
  <c r="AO81"/>
  <c r="AP74"/>
  <c r="AO74"/>
  <c r="AP67"/>
  <c r="AO67"/>
  <c r="AP60"/>
  <c r="AO60"/>
  <c r="AP59"/>
  <c r="AP94" s="1"/>
  <c r="AO59"/>
  <c r="AP58"/>
  <c r="AP93" s="1"/>
  <c r="AO58"/>
  <c r="AP57"/>
  <c r="AP92" s="1"/>
  <c r="AO57"/>
  <c r="AP91"/>
  <c r="AP55"/>
  <c r="AO55"/>
  <c r="AP54"/>
  <c r="AO54"/>
  <c r="AP39"/>
  <c r="AO39"/>
  <c r="AP38"/>
  <c r="AP52" s="1"/>
  <c r="AO38"/>
  <c r="AP37"/>
  <c r="AP51" s="1"/>
  <c r="AO37"/>
  <c r="AP36"/>
  <c r="AP50" s="1"/>
  <c r="AO36"/>
  <c r="AP35"/>
  <c r="AP49" s="1"/>
  <c r="AO35"/>
  <c r="AP34"/>
  <c r="AP48" s="1"/>
  <c r="AO34"/>
  <c r="AO48" s="1"/>
  <c r="AP33"/>
  <c r="AO33"/>
  <c r="AM222"/>
  <c r="AL222"/>
  <c r="AM221"/>
  <c r="AL221"/>
  <c r="AM220"/>
  <c r="AL220"/>
  <c r="AM219"/>
  <c r="AL219"/>
  <c r="AM218"/>
  <c r="AL218"/>
  <c r="AM217"/>
  <c r="AL217"/>
  <c r="AM216"/>
  <c r="AL216"/>
  <c r="AM208"/>
  <c r="AL208"/>
  <c r="AM201"/>
  <c r="AL201"/>
  <c r="AM194"/>
  <c r="AL194"/>
  <c r="AM187"/>
  <c r="AL187"/>
  <c r="AM180"/>
  <c r="AL180"/>
  <c r="AM179"/>
  <c r="AL179"/>
  <c r="AM178"/>
  <c r="AL178"/>
  <c r="AM177"/>
  <c r="AL177"/>
  <c r="AM176"/>
  <c r="AL176"/>
  <c r="AM175"/>
  <c r="AL175"/>
  <c r="AM174"/>
  <c r="AL174"/>
  <c r="AM123"/>
  <c r="AL123"/>
  <c r="AM122"/>
  <c r="AM143" s="1"/>
  <c r="AL122"/>
  <c r="AL143" s="1"/>
  <c r="AM121"/>
  <c r="AM142" s="1"/>
  <c r="AL121"/>
  <c r="AL142" s="1"/>
  <c r="AM120"/>
  <c r="AM141" s="1"/>
  <c r="AL120"/>
  <c r="AL141" s="1"/>
  <c r="AM119"/>
  <c r="AM140" s="1"/>
  <c r="AL119"/>
  <c r="AM118"/>
  <c r="AM139" s="1"/>
  <c r="AL118"/>
  <c r="AL139" s="1"/>
  <c r="AM117"/>
  <c r="AM138" s="1"/>
  <c r="AL117"/>
  <c r="AM102"/>
  <c r="AL102"/>
  <c r="AM101"/>
  <c r="AM115" s="1"/>
  <c r="AL101"/>
  <c r="AL115" s="1"/>
  <c r="AM100"/>
  <c r="AM114" s="1"/>
  <c r="AL100"/>
  <c r="AM99"/>
  <c r="AM113" s="1"/>
  <c r="AL99"/>
  <c r="AL113" s="1"/>
  <c r="AM98"/>
  <c r="AL98"/>
  <c r="AL112" s="1"/>
  <c r="AM97"/>
  <c r="AM111" s="1"/>
  <c r="AL97"/>
  <c r="AL111" s="1"/>
  <c r="AM96"/>
  <c r="AM110" s="1"/>
  <c r="AL96"/>
  <c r="AL110" s="1"/>
  <c r="AM81"/>
  <c r="AL81"/>
  <c r="AM74"/>
  <c r="AL74"/>
  <c r="AM67"/>
  <c r="AL67"/>
  <c r="AM60"/>
  <c r="AL60"/>
  <c r="AM59"/>
  <c r="AM94" s="1"/>
  <c r="AL59"/>
  <c r="AL94" s="1"/>
  <c r="AM58"/>
  <c r="AM93" s="1"/>
  <c r="AL58"/>
  <c r="AM57"/>
  <c r="AM92" s="1"/>
  <c r="AL57"/>
  <c r="AL92" s="1"/>
  <c r="AM91"/>
  <c r="AL91"/>
  <c r="AM55"/>
  <c r="AM90" s="1"/>
  <c r="AL55"/>
  <c r="AL90" s="1"/>
  <c r="AM54"/>
  <c r="AM89" s="1"/>
  <c r="AL54"/>
  <c r="AL39"/>
  <c r="AM52"/>
  <c r="AL38"/>
  <c r="AL52" s="1"/>
  <c r="AM51"/>
  <c r="AL37"/>
  <c r="AL51" s="1"/>
  <c r="AM50"/>
  <c r="AL36"/>
  <c r="AM49"/>
  <c r="AL35"/>
  <c r="AL49" s="1"/>
  <c r="AM48"/>
  <c r="AL34"/>
  <c r="AL48" s="1"/>
  <c r="AM47"/>
  <c r="AL33"/>
  <c r="AJ222"/>
  <c r="AI222"/>
  <c r="AJ221"/>
  <c r="AI221"/>
  <c r="AJ220"/>
  <c r="AI220"/>
  <c r="AJ219"/>
  <c r="AI219"/>
  <c r="AJ218"/>
  <c r="AI218"/>
  <c r="AJ217"/>
  <c r="AI217"/>
  <c r="AJ216"/>
  <c r="AI216"/>
  <c r="AJ208"/>
  <c r="AI208"/>
  <c r="AJ201"/>
  <c r="AI201"/>
  <c r="AJ194"/>
  <c r="AI194"/>
  <c r="AJ187"/>
  <c r="AI187"/>
  <c r="AJ180"/>
  <c r="AI180"/>
  <c r="AJ179"/>
  <c r="AI179"/>
  <c r="AJ178"/>
  <c r="AI178"/>
  <c r="AJ177"/>
  <c r="AI177"/>
  <c r="AJ176"/>
  <c r="AI176"/>
  <c r="AJ175"/>
  <c r="AI175"/>
  <c r="AJ174"/>
  <c r="AI174"/>
  <c r="AJ123"/>
  <c r="AI123"/>
  <c r="AJ122"/>
  <c r="AJ143" s="1"/>
  <c r="AI122"/>
  <c r="AI143" s="1"/>
  <c r="AJ121"/>
  <c r="AJ142" s="1"/>
  <c r="AI121"/>
  <c r="AI142" s="1"/>
  <c r="AJ120"/>
  <c r="AJ141" s="1"/>
  <c r="AI120"/>
  <c r="AI141" s="1"/>
  <c r="AJ119"/>
  <c r="AJ140" s="1"/>
  <c r="AI119"/>
  <c r="AI140" s="1"/>
  <c r="AJ118"/>
  <c r="AJ139" s="1"/>
  <c r="AI118"/>
  <c r="AI139" s="1"/>
  <c r="AJ117"/>
  <c r="AI117"/>
  <c r="AJ102"/>
  <c r="AI102"/>
  <c r="AJ101"/>
  <c r="AJ115" s="1"/>
  <c r="AI101"/>
  <c r="AI115" s="1"/>
  <c r="AJ100"/>
  <c r="AJ114" s="1"/>
  <c r="AI100"/>
  <c r="AJ99"/>
  <c r="AJ113" s="1"/>
  <c r="AI99"/>
  <c r="AI113" s="1"/>
  <c r="AJ98"/>
  <c r="AJ112" s="1"/>
  <c r="AI98"/>
  <c r="AI112" s="1"/>
  <c r="AJ97"/>
  <c r="AJ111" s="1"/>
  <c r="AI97"/>
  <c r="AI111" s="1"/>
  <c r="AJ96"/>
  <c r="AI96"/>
  <c r="AI110" s="1"/>
  <c r="AJ81"/>
  <c r="AI81"/>
  <c r="AJ74"/>
  <c r="AI74"/>
  <c r="AJ67"/>
  <c r="AI67"/>
  <c r="AJ60"/>
  <c r="AI60"/>
  <c r="AJ59"/>
  <c r="AJ94" s="1"/>
  <c r="AI59"/>
  <c r="AI94" s="1"/>
  <c r="AJ58"/>
  <c r="AJ93" s="1"/>
  <c r="AI58"/>
  <c r="AJ57"/>
  <c r="AJ92" s="1"/>
  <c r="AI57"/>
  <c r="AI92" s="1"/>
  <c r="AJ91"/>
  <c r="AI91"/>
  <c r="AJ55"/>
  <c r="AJ90" s="1"/>
  <c r="AI55"/>
  <c r="AI90" s="1"/>
  <c r="AJ54"/>
  <c r="AJ89" s="1"/>
  <c r="AI54"/>
  <c r="AJ39"/>
  <c r="AI39"/>
  <c r="AJ38"/>
  <c r="AJ52" s="1"/>
  <c r="AI38"/>
  <c r="AI52" s="1"/>
  <c r="AJ37"/>
  <c r="AJ51" s="1"/>
  <c r="AI37"/>
  <c r="AI51" s="1"/>
  <c r="AJ36"/>
  <c r="AJ50" s="1"/>
  <c r="AI36"/>
  <c r="AI50" s="1"/>
  <c r="AJ35"/>
  <c r="AJ49" s="1"/>
  <c r="AI35"/>
  <c r="AI49" s="1"/>
  <c r="AJ34"/>
  <c r="AJ48" s="1"/>
  <c r="AI34"/>
  <c r="AI48" s="1"/>
  <c r="AJ33"/>
  <c r="AI33"/>
  <c r="AG222"/>
  <c r="AF222"/>
  <c r="AG221"/>
  <c r="AF221"/>
  <c r="AG220"/>
  <c r="AF220"/>
  <c r="AG219"/>
  <c r="AF219"/>
  <c r="AG218"/>
  <c r="AF218"/>
  <c r="AG217"/>
  <c r="AF217"/>
  <c r="AG216"/>
  <c r="AF216"/>
  <c r="AG208"/>
  <c r="AF208"/>
  <c r="AG201"/>
  <c r="AF201"/>
  <c r="AG194"/>
  <c r="AF194"/>
  <c r="AG187"/>
  <c r="AF187"/>
  <c r="AG180"/>
  <c r="AF180"/>
  <c r="AG179"/>
  <c r="AF179"/>
  <c r="AG178"/>
  <c r="AF178"/>
  <c r="AG177"/>
  <c r="AF177"/>
  <c r="AG176"/>
  <c r="AF176"/>
  <c r="AG175"/>
  <c r="AF175"/>
  <c r="AG174"/>
  <c r="AF174"/>
  <c r="AG123"/>
  <c r="AF123"/>
  <c r="AG122"/>
  <c r="AG143" s="1"/>
  <c r="AF122"/>
  <c r="AF143" s="1"/>
  <c r="AG121"/>
  <c r="AG142" s="1"/>
  <c r="AF121"/>
  <c r="AF142" s="1"/>
  <c r="AG120"/>
  <c r="AG141" s="1"/>
  <c r="AF120"/>
  <c r="AF141" s="1"/>
  <c r="AG119"/>
  <c r="AG140" s="1"/>
  <c r="AF119"/>
  <c r="AF140" s="1"/>
  <c r="AG118"/>
  <c r="AG139" s="1"/>
  <c r="AF118"/>
  <c r="AF139" s="1"/>
  <c r="AG117"/>
  <c r="AG138" s="1"/>
  <c r="AF117"/>
  <c r="AF138" s="1"/>
  <c r="AG102"/>
  <c r="AF102"/>
  <c r="AG101"/>
  <c r="AG115" s="1"/>
  <c r="AF101"/>
  <c r="AF115" s="1"/>
  <c r="AG100"/>
  <c r="AG114" s="1"/>
  <c r="AF100"/>
  <c r="AF114" s="1"/>
  <c r="AG99"/>
  <c r="AG113" s="1"/>
  <c r="AF99"/>
  <c r="AF113" s="1"/>
  <c r="AG98"/>
  <c r="AG112" s="1"/>
  <c r="AF98"/>
  <c r="AF112" s="1"/>
  <c r="AG97"/>
  <c r="AG111" s="1"/>
  <c r="AF97"/>
  <c r="AG96"/>
  <c r="AG110" s="1"/>
  <c r="AF96"/>
  <c r="AF110" s="1"/>
  <c r="AG81"/>
  <c r="AF81"/>
  <c r="AG74"/>
  <c r="AG59" s="1"/>
  <c r="AG94" s="1"/>
  <c r="AF74"/>
  <c r="AF59" s="1"/>
  <c r="AG60"/>
  <c r="AF60"/>
  <c r="AG58"/>
  <c r="AG93" s="1"/>
  <c r="AF58"/>
  <c r="AG57"/>
  <c r="AG92" s="1"/>
  <c r="AF57"/>
  <c r="AF92" s="1"/>
  <c r="AG91"/>
  <c r="AF91"/>
  <c r="AG55"/>
  <c r="AG90" s="1"/>
  <c r="AF55"/>
  <c r="AG54"/>
  <c r="AG89" s="1"/>
  <c r="AF54"/>
  <c r="AG38"/>
  <c r="AG52" s="1"/>
  <c r="AF38"/>
  <c r="AF52" s="1"/>
  <c r="AG37"/>
  <c r="AG51" s="1"/>
  <c r="AF37"/>
  <c r="AF51" s="1"/>
  <c r="AG36"/>
  <c r="AG50" s="1"/>
  <c r="AF36"/>
  <c r="AF50" s="1"/>
  <c r="AG35"/>
  <c r="AG49" s="1"/>
  <c r="AF35"/>
  <c r="AF49" s="1"/>
  <c r="AG34"/>
  <c r="AG48" s="1"/>
  <c r="AF34"/>
  <c r="AF48" s="1"/>
  <c r="AG33"/>
  <c r="AG47" s="1"/>
  <c r="AF33"/>
  <c r="AD222"/>
  <c r="AC222"/>
  <c r="AD221"/>
  <c r="AC221"/>
  <c r="AD220"/>
  <c r="AC220"/>
  <c r="AD219"/>
  <c r="AC219"/>
  <c r="AD218"/>
  <c r="AC218"/>
  <c r="AD217"/>
  <c r="AD215" s="1"/>
  <c r="AC217"/>
  <c r="AD216"/>
  <c r="AC216"/>
  <c r="AD208"/>
  <c r="AC208"/>
  <c r="AD201"/>
  <c r="AC201"/>
  <c r="AD194"/>
  <c r="AC194"/>
  <c r="AD187"/>
  <c r="AC187"/>
  <c r="AD180"/>
  <c r="AC180"/>
  <c r="AD179"/>
  <c r="AC179"/>
  <c r="AD178"/>
  <c r="AC178"/>
  <c r="AD177"/>
  <c r="AC177"/>
  <c r="AD176"/>
  <c r="AC176"/>
  <c r="AD175"/>
  <c r="AC175"/>
  <c r="AD174"/>
  <c r="AC174"/>
  <c r="AD123"/>
  <c r="AC123"/>
  <c r="AD122"/>
  <c r="AD143" s="1"/>
  <c r="AC122"/>
  <c r="AC143" s="1"/>
  <c r="AD121"/>
  <c r="AD142" s="1"/>
  <c r="AC121"/>
  <c r="AC142" s="1"/>
  <c r="AD120"/>
  <c r="AD141" s="1"/>
  <c r="AC120"/>
  <c r="AC141" s="1"/>
  <c r="AD119"/>
  <c r="AD140" s="1"/>
  <c r="AC119"/>
  <c r="AC140" s="1"/>
  <c r="AD118"/>
  <c r="AD139" s="1"/>
  <c r="AC118"/>
  <c r="AC139" s="1"/>
  <c r="AD117"/>
  <c r="AC117"/>
  <c r="AD102"/>
  <c r="AC102"/>
  <c r="AD101"/>
  <c r="AD115" s="1"/>
  <c r="AC101"/>
  <c r="AC115" s="1"/>
  <c r="AD100"/>
  <c r="AD114" s="1"/>
  <c r="AC100"/>
  <c r="AC114" s="1"/>
  <c r="AD99"/>
  <c r="AD113" s="1"/>
  <c r="AC99"/>
  <c r="AD98"/>
  <c r="AC98"/>
  <c r="AC112" s="1"/>
  <c r="AD97"/>
  <c r="AD111" s="1"/>
  <c r="AC97"/>
  <c r="AC111" s="1"/>
  <c r="AD96"/>
  <c r="AD110" s="1"/>
  <c r="AC96"/>
  <c r="AD81"/>
  <c r="AC81"/>
  <c r="AD74"/>
  <c r="AC74"/>
  <c r="AD67"/>
  <c r="AC67"/>
  <c r="AD60"/>
  <c r="AC60"/>
  <c r="AD59"/>
  <c r="AD94" s="1"/>
  <c r="AC59"/>
  <c r="AC94" s="1"/>
  <c r="AD58"/>
  <c r="AD93" s="1"/>
  <c r="AC58"/>
  <c r="AD57"/>
  <c r="AD92" s="1"/>
  <c r="AC57"/>
  <c r="AC92" s="1"/>
  <c r="AD91"/>
  <c r="AC91"/>
  <c r="AD55"/>
  <c r="AD90" s="1"/>
  <c r="AC55"/>
  <c r="AC90" s="1"/>
  <c r="AD89"/>
  <c r="AD38"/>
  <c r="AD52" s="1"/>
  <c r="AC38"/>
  <c r="AC52" s="1"/>
  <c r="AD37"/>
  <c r="AD51" s="1"/>
  <c r="AC37"/>
  <c r="AC51" s="1"/>
  <c r="AD36"/>
  <c r="AD50" s="1"/>
  <c r="AC36"/>
  <c r="AC50" s="1"/>
  <c r="AD35"/>
  <c r="AD49" s="1"/>
  <c r="AC35"/>
  <c r="AD34"/>
  <c r="AD48" s="1"/>
  <c r="AC34"/>
  <c r="AC48" s="1"/>
  <c r="AD33"/>
  <c r="AC33"/>
  <c r="AA222"/>
  <c r="Z222"/>
  <c r="AA221"/>
  <c r="Z221"/>
  <c r="AA220"/>
  <c r="Z220"/>
  <c r="AA219"/>
  <c r="Z219"/>
  <c r="AA218"/>
  <c r="Z218"/>
  <c r="AA217"/>
  <c r="Z217"/>
  <c r="AA216"/>
  <c r="Z216"/>
  <c r="AA208"/>
  <c r="Z208"/>
  <c r="AA201"/>
  <c r="Z201"/>
  <c r="AA194"/>
  <c r="Z194"/>
  <c r="AA187"/>
  <c r="Z187"/>
  <c r="AA180"/>
  <c r="Z180"/>
  <c r="AA179"/>
  <c r="Z179"/>
  <c r="AA178"/>
  <c r="Z178"/>
  <c r="AA177"/>
  <c r="Z177"/>
  <c r="AA176"/>
  <c r="Z176"/>
  <c r="AA175"/>
  <c r="Z175"/>
  <c r="AA174"/>
  <c r="AA173" s="1"/>
  <c r="Z174"/>
  <c r="AA123"/>
  <c r="Z123"/>
  <c r="AA122"/>
  <c r="AA143" s="1"/>
  <c r="Z122"/>
  <c r="Z143" s="1"/>
  <c r="AA121"/>
  <c r="AA142" s="1"/>
  <c r="Z121"/>
  <c r="Z142" s="1"/>
  <c r="AA120"/>
  <c r="AA141" s="1"/>
  <c r="Z120"/>
  <c r="Z141" s="1"/>
  <c r="AA119"/>
  <c r="AA140" s="1"/>
  <c r="Z119"/>
  <c r="Z140" s="1"/>
  <c r="AA118"/>
  <c r="Z118"/>
  <c r="Z139" s="1"/>
  <c r="AA117"/>
  <c r="AA138" s="1"/>
  <c r="Z117"/>
  <c r="Z138" s="1"/>
  <c r="AA116"/>
  <c r="AA102"/>
  <c r="Z102"/>
  <c r="AA101"/>
  <c r="AA115" s="1"/>
  <c r="Z101"/>
  <c r="Z115" s="1"/>
  <c r="AA100"/>
  <c r="AA114" s="1"/>
  <c r="Z100"/>
  <c r="Z114" s="1"/>
  <c r="AA99"/>
  <c r="AA113" s="1"/>
  <c r="Z99"/>
  <c r="Z113" s="1"/>
  <c r="AA98"/>
  <c r="Z112"/>
  <c r="AA97"/>
  <c r="AA111" s="1"/>
  <c r="Z97"/>
  <c r="AA96"/>
  <c r="AA110" s="1"/>
  <c r="Z96"/>
  <c r="Z110" s="1"/>
  <c r="AA81"/>
  <c r="Z81"/>
  <c r="AA74"/>
  <c r="Z74"/>
  <c r="AA67"/>
  <c r="Z67"/>
  <c r="AA60"/>
  <c r="Z60"/>
  <c r="AA59"/>
  <c r="AA94" s="1"/>
  <c r="Z59"/>
  <c r="AA58"/>
  <c r="AA93" s="1"/>
  <c r="Z58"/>
  <c r="Z93" s="1"/>
  <c r="AA57"/>
  <c r="AA92" s="1"/>
  <c r="Z57"/>
  <c r="Z92" s="1"/>
  <c r="AA91"/>
  <c r="AA55"/>
  <c r="AA90" s="1"/>
  <c r="Z55"/>
  <c r="AA89"/>
  <c r="Z89"/>
  <c r="AA38"/>
  <c r="Z38"/>
  <c r="Z52" s="1"/>
  <c r="AA37"/>
  <c r="AA51" s="1"/>
  <c r="Z37"/>
  <c r="Z51" s="1"/>
  <c r="AA36"/>
  <c r="AA50" s="1"/>
  <c r="Z36"/>
  <c r="Z50" s="1"/>
  <c r="AA35"/>
  <c r="AA49" s="1"/>
  <c r="Z35"/>
  <c r="Z49" s="1"/>
  <c r="AA34"/>
  <c r="Z34"/>
  <c r="Z48" s="1"/>
  <c r="AA33"/>
  <c r="AA47" s="1"/>
  <c r="Z33"/>
  <c r="X222"/>
  <c r="W222"/>
  <c r="X221"/>
  <c r="W221"/>
  <c r="X220"/>
  <c r="W220"/>
  <c r="X219"/>
  <c r="W219"/>
  <c r="X218"/>
  <c r="W218"/>
  <c r="X217"/>
  <c r="W217"/>
  <c r="X216"/>
  <c r="W216"/>
  <c r="X208"/>
  <c r="W208"/>
  <c r="X201"/>
  <c r="W201"/>
  <c r="X194"/>
  <c r="W194"/>
  <c r="X187"/>
  <c r="W187"/>
  <c r="X180"/>
  <c r="W180"/>
  <c r="X179"/>
  <c r="W179"/>
  <c r="X178"/>
  <c r="W178"/>
  <c r="X177"/>
  <c r="W177"/>
  <c r="X176"/>
  <c r="W176"/>
  <c r="X175"/>
  <c r="W175"/>
  <c r="X174"/>
  <c r="W174"/>
  <c r="X123"/>
  <c r="W123"/>
  <c r="X122"/>
  <c r="X143" s="1"/>
  <c r="W122"/>
  <c r="W143" s="1"/>
  <c r="X121"/>
  <c r="X142" s="1"/>
  <c r="W121"/>
  <c r="W142" s="1"/>
  <c r="X120"/>
  <c r="X141" s="1"/>
  <c r="W120"/>
  <c r="W141" s="1"/>
  <c r="X119"/>
  <c r="X140" s="1"/>
  <c r="W119"/>
  <c r="X118"/>
  <c r="X139" s="1"/>
  <c r="W118"/>
  <c r="W139" s="1"/>
  <c r="X117"/>
  <c r="X138" s="1"/>
  <c r="W117"/>
  <c r="X102"/>
  <c r="W102"/>
  <c r="X101"/>
  <c r="X115" s="1"/>
  <c r="W101"/>
  <c r="W115" s="1"/>
  <c r="X100"/>
  <c r="X114" s="1"/>
  <c r="W100"/>
  <c r="W114" s="1"/>
  <c r="X99"/>
  <c r="X113" s="1"/>
  <c r="W99"/>
  <c r="W113" s="1"/>
  <c r="X98"/>
  <c r="W98"/>
  <c r="W112" s="1"/>
  <c r="X97"/>
  <c r="X111" s="1"/>
  <c r="W97"/>
  <c r="W111" s="1"/>
  <c r="X96"/>
  <c r="X110" s="1"/>
  <c r="W96"/>
  <c r="W110" s="1"/>
  <c r="X81"/>
  <c r="W81"/>
  <c r="X74"/>
  <c r="W74"/>
  <c r="X67"/>
  <c r="W67"/>
  <c r="X60"/>
  <c r="W60"/>
  <c r="X59"/>
  <c r="X94" s="1"/>
  <c r="W59"/>
  <c r="W94" s="1"/>
  <c r="X58"/>
  <c r="X93" s="1"/>
  <c r="W58"/>
  <c r="X57"/>
  <c r="X92" s="1"/>
  <c r="W57"/>
  <c r="W92" s="1"/>
  <c r="X91"/>
  <c r="W91"/>
  <c r="X55"/>
  <c r="X90" s="1"/>
  <c r="W55"/>
  <c r="X89"/>
  <c r="X38"/>
  <c r="X52" s="1"/>
  <c r="W38"/>
  <c r="W52" s="1"/>
  <c r="X37"/>
  <c r="X51" s="1"/>
  <c r="W37"/>
  <c r="W51" s="1"/>
  <c r="X36"/>
  <c r="X50" s="1"/>
  <c r="W36"/>
  <c r="W50" s="1"/>
  <c r="X35"/>
  <c r="X49" s="1"/>
  <c r="W35"/>
  <c r="W49" s="1"/>
  <c r="X34"/>
  <c r="X48" s="1"/>
  <c r="W34"/>
  <c r="W48" s="1"/>
  <c r="X33"/>
  <c r="X47" s="1"/>
  <c r="W33"/>
  <c r="U222"/>
  <c r="T222"/>
  <c r="U221"/>
  <c r="T221"/>
  <c r="U220"/>
  <c r="T220"/>
  <c r="U219"/>
  <c r="T219"/>
  <c r="U218"/>
  <c r="T218"/>
  <c r="U217"/>
  <c r="T217"/>
  <c r="U216"/>
  <c r="T216"/>
  <c r="U208"/>
  <c r="T208"/>
  <c r="U201"/>
  <c r="T201"/>
  <c r="U194"/>
  <c r="T194"/>
  <c r="U187"/>
  <c r="T187"/>
  <c r="U180"/>
  <c r="T180"/>
  <c r="U179"/>
  <c r="T179"/>
  <c r="U178"/>
  <c r="T178"/>
  <c r="U177"/>
  <c r="T177"/>
  <c r="U176"/>
  <c r="T176"/>
  <c r="U175"/>
  <c r="T175"/>
  <c r="U174"/>
  <c r="T174"/>
  <c r="U123"/>
  <c r="T123"/>
  <c r="U122"/>
  <c r="U143" s="1"/>
  <c r="T122"/>
  <c r="T143" s="1"/>
  <c r="U121"/>
  <c r="U142" s="1"/>
  <c r="T121"/>
  <c r="T142" s="1"/>
  <c r="U120"/>
  <c r="U141" s="1"/>
  <c r="T120"/>
  <c r="T141" s="1"/>
  <c r="U119"/>
  <c r="U140" s="1"/>
  <c r="T140"/>
  <c r="U118"/>
  <c r="U139" s="1"/>
  <c r="T118"/>
  <c r="T139" s="1"/>
  <c r="U117"/>
  <c r="U138" s="1"/>
  <c r="T117"/>
  <c r="U102"/>
  <c r="T102"/>
  <c r="U101"/>
  <c r="U115" s="1"/>
  <c r="T101"/>
  <c r="T115" s="1"/>
  <c r="U100"/>
  <c r="U114" s="1"/>
  <c r="T100"/>
  <c r="U99"/>
  <c r="U113" s="1"/>
  <c r="T99"/>
  <c r="T113" s="1"/>
  <c r="U98"/>
  <c r="T98"/>
  <c r="T112" s="1"/>
  <c r="U97"/>
  <c r="U111" s="1"/>
  <c r="T97"/>
  <c r="T111" s="1"/>
  <c r="U96"/>
  <c r="T96"/>
  <c r="T110" s="1"/>
  <c r="U81"/>
  <c r="T81"/>
  <c r="U74"/>
  <c r="T74"/>
  <c r="U67"/>
  <c r="T67"/>
  <c r="U60"/>
  <c r="T60"/>
  <c r="U59"/>
  <c r="U94" s="1"/>
  <c r="T59"/>
  <c r="T94" s="1"/>
  <c r="U58"/>
  <c r="U93" s="1"/>
  <c r="T58"/>
  <c r="U57"/>
  <c r="U92" s="1"/>
  <c r="T57"/>
  <c r="T92" s="1"/>
  <c r="U91"/>
  <c r="T91"/>
  <c r="U55"/>
  <c r="U90" s="1"/>
  <c r="T55"/>
  <c r="U89"/>
  <c r="U38"/>
  <c r="U52" s="1"/>
  <c r="T38"/>
  <c r="T52" s="1"/>
  <c r="U37"/>
  <c r="U51" s="1"/>
  <c r="T37"/>
  <c r="T51" s="1"/>
  <c r="U36"/>
  <c r="U50" s="1"/>
  <c r="T36"/>
  <c r="U35"/>
  <c r="U49" s="1"/>
  <c r="T35"/>
  <c r="U34"/>
  <c r="U48" s="1"/>
  <c r="T34"/>
  <c r="T48" s="1"/>
  <c r="U33"/>
  <c r="U47" s="1"/>
  <c r="T33"/>
  <c r="R222"/>
  <c r="Q222"/>
  <c r="R221"/>
  <c r="Q221"/>
  <c r="R220"/>
  <c r="Q220"/>
  <c r="R219"/>
  <c r="Q219"/>
  <c r="R218"/>
  <c r="Q218"/>
  <c r="R217"/>
  <c r="Q217"/>
  <c r="R216"/>
  <c r="Q216"/>
  <c r="R208"/>
  <c r="Q208"/>
  <c r="R201"/>
  <c r="Q201"/>
  <c r="R194"/>
  <c r="Q194"/>
  <c r="R187"/>
  <c r="Q187"/>
  <c r="R180"/>
  <c r="Q180"/>
  <c r="R179"/>
  <c r="Q179"/>
  <c r="R178"/>
  <c r="Q178"/>
  <c r="R177"/>
  <c r="Q177"/>
  <c r="R176"/>
  <c r="Q176"/>
  <c r="R175"/>
  <c r="Q175"/>
  <c r="R174"/>
  <c r="Q174"/>
  <c r="R123"/>
  <c r="Q123"/>
  <c r="R122"/>
  <c r="R143" s="1"/>
  <c r="Q122"/>
  <c r="Q143" s="1"/>
  <c r="R121"/>
  <c r="R142" s="1"/>
  <c r="Q121"/>
  <c r="Q142" s="1"/>
  <c r="R120"/>
  <c r="R141" s="1"/>
  <c r="Q120"/>
  <c r="Q141" s="1"/>
  <c r="R119"/>
  <c r="R140" s="1"/>
  <c r="Q140"/>
  <c r="R118"/>
  <c r="R139" s="1"/>
  <c r="Q118"/>
  <c r="Q139" s="1"/>
  <c r="R117"/>
  <c r="R138" s="1"/>
  <c r="Q117"/>
  <c r="R102"/>
  <c r="Q102"/>
  <c r="R101"/>
  <c r="R115" s="1"/>
  <c r="Q101"/>
  <c r="Q115" s="1"/>
  <c r="R100"/>
  <c r="R114" s="1"/>
  <c r="Q100"/>
  <c r="Q114" s="1"/>
  <c r="R99"/>
  <c r="R113" s="1"/>
  <c r="Q99"/>
  <c r="Q113" s="1"/>
  <c r="R98"/>
  <c r="Q98"/>
  <c r="Q112" s="1"/>
  <c r="R97"/>
  <c r="R111" s="1"/>
  <c r="Q97"/>
  <c r="Q111" s="1"/>
  <c r="R96"/>
  <c r="R110" s="1"/>
  <c r="Q96"/>
  <c r="R81"/>
  <c r="Q81"/>
  <c r="R74"/>
  <c r="S74" s="1"/>
  <c r="Q74"/>
  <c r="R67"/>
  <c r="S67" s="1"/>
  <c r="Q67"/>
  <c r="R60"/>
  <c r="S60" s="1"/>
  <c r="Q60"/>
  <c r="R59"/>
  <c r="R94" s="1"/>
  <c r="Q59"/>
  <c r="R58"/>
  <c r="R93" s="1"/>
  <c r="Q58"/>
  <c r="R57"/>
  <c r="R92" s="1"/>
  <c r="Q57"/>
  <c r="Q92" s="1"/>
  <c r="R91"/>
  <c r="R55"/>
  <c r="R38"/>
  <c r="R52" s="1"/>
  <c r="Q38"/>
  <c r="Q52" s="1"/>
  <c r="R37"/>
  <c r="R51" s="1"/>
  <c r="Q37"/>
  <c r="Q51" s="1"/>
  <c r="R36"/>
  <c r="Q36"/>
  <c r="Q50" s="1"/>
  <c r="R35"/>
  <c r="R49" s="1"/>
  <c r="Q35"/>
  <c r="R34"/>
  <c r="Q34"/>
  <c r="Q48" s="1"/>
  <c r="R33"/>
  <c r="R47" s="1"/>
  <c r="Q33"/>
  <c r="O222"/>
  <c r="N222"/>
  <c r="O221"/>
  <c r="N221"/>
  <c r="O220"/>
  <c r="N220"/>
  <c r="O219"/>
  <c r="N219"/>
  <c r="O218"/>
  <c r="N218"/>
  <c r="O217"/>
  <c r="N217"/>
  <c r="O216"/>
  <c r="O215" s="1"/>
  <c r="N216"/>
  <c r="O208"/>
  <c r="N208"/>
  <c r="O201"/>
  <c r="N201"/>
  <c r="O194"/>
  <c r="N194"/>
  <c r="O187"/>
  <c r="N187"/>
  <c r="O180"/>
  <c r="N180"/>
  <c r="O179"/>
  <c r="N179"/>
  <c r="O178"/>
  <c r="N178"/>
  <c r="O177"/>
  <c r="N177"/>
  <c r="O176"/>
  <c r="N176"/>
  <c r="O175"/>
  <c r="N175"/>
  <c r="O174"/>
  <c r="N174"/>
  <c r="O123"/>
  <c r="N123"/>
  <c r="O122"/>
  <c r="O143" s="1"/>
  <c r="N122"/>
  <c r="N143" s="1"/>
  <c r="O121"/>
  <c r="O142" s="1"/>
  <c r="N121"/>
  <c r="N142" s="1"/>
  <c r="O120"/>
  <c r="O141" s="1"/>
  <c r="N120"/>
  <c r="N141" s="1"/>
  <c r="O119"/>
  <c r="O140" s="1"/>
  <c r="N119"/>
  <c r="O118"/>
  <c r="O139" s="1"/>
  <c r="N118"/>
  <c r="N139" s="1"/>
  <c r="O117"/>
  <c r="O138" s="1"/>
  <c r="N117"/>
  <c r="O102"/>
  <c r="N102"/>
  <c r="O101"/>
  <c r="O115" s="1"/>
  <c r="N101"/>
  <c r="N115" s="1"/>
  <c r="O100"/>
  <c r="N100"/>
  <c r="N114" s="1"/>
  <c r="O99"/>
  <c r="O113" s="1"/>
  <c r="N99"/>
  <c r="N113" s="1"/>
  <c r="O98"/>
  <c r="N98"/>
  <c r="N112" s="1"/>
  <c r="O97"/>
  <c r="O111" s="1"/>
  <c r="N97"/>
  <c r="N111" s="1"/>
  <c r="O96"/>
  <c r="O110" s="1"/>
  <c r="N96"/>
  <c r="N110" s="1"/>
  <c r="O81"/>
  <c r="N81"/>
  <c r="O74"/>
  <c r="N74"/>
  <c r="O67"/>
  <c r="N67"/>
  <c r="O60"/>
  <c r="N60"/>
  <c r="O59"/>
  <c r="N59"/>
  <c r="N94" s="1"/>
  <c r="O58"/>
  <c r="O93" s="1"/>
  <c r="N58"/>
  <c r="O57"/>
  <c r="O92" s="1"/>
  <c r="N57"/>
  <c r="N92" s="1"/>
  <c r="O91"/>
  <c r="N91"/>
  <c r="O90"/>
  <c r="N90"/>
  <c r="O89"/>
  <c r="N89"/>
  <c r="O38"/>
  <c r="O52" s="1"/>
  <c r="N38"/>
  <c r="N52" s="1"/>
  <c r="O37"/>
  <c r="O51" s="1"/>
  <c r="N37"/>
  <c r="N51" s="1"/>
  <c r="O36"/>
  <c r="N36"/>
  <c r="N50" s="1"/>
  <c r="O35"/>
  <c r="O49" s="1"/>
  <c r="N35"/>
  <c r="N49" s="1"/>
  <c r="O34"/>
  <c r="O48" s="1"/>
  <c r="N34"/>
  <c r="O33"/>
  <c r="N33"/>
  <c r="L222"/>
  <c r="K222"/>
  <c r="L221"/>
  <c r="K221"/>
  <c r="L220"/>
  <c r="K220"/>
  <c r="L219"/>
  <c r="K219"/>
  <c r="L218"/>
  <c r="K218"/>
  <c r="L217"/>
  <c r="K217"/>
  <c r="L216"/>
  <c r="K216"/>
  <c r="L208"/>
  <c r="K208"/>
  <c r="L201"/>
  <c r="K201"/>
  <c r="L194"/>
  <c r="K194"/>
  <c r="L187"/>
  <c r="K187"/>
  <c r="L180"/>
  <c r="K180"/>
  <c r="L179"/>
  <c r="K179"/>
  <c r="L178"/>
  <c r="K178"/>
  <c r="L177"/>
  <c r="K177"/>
  <c r="L176"/>
  <c r="K176"/>
  <c r="L175"/>
  <c r="K175"/>
  <c r="L174"/>
  <c r="K174"/>
  <c r="L123"/>
  <c r="K123"/>
  <c r="L122"/>
  <c r="L143" s="1"/>
  <c r="K122"/>
  <c r="K143" s="1"/>
  <c r="L121"/>
  <c r="L142" s="1"/>
  <c r="K121"/>
  <c r="K142" s="1"/>
  <c r="L120"/>
  <c r="L141" s="1"/>
  <c r="K120"/>
  <c r="K141" s="1"/>
  <c r="L119"/>
  <c r="L140" s="1"/>
  <c r="K119"/>
  <c r="L118"/>
  <c r="L139" s="1"/>
  <c r="K118"/>
  <c r="K139" s="1"/>
  <c r="L117"/>
  <c r="L138" s="1"/>
  <c r="K117"/>
  <c r="K138" s="1"/>
  <c r="L102"/>
  <c r="K102"/>
  <c r="L101"/>
  <c r="L115" s="1"/>
  <c r="K101"/>
  <c r="K115" s="1"/>
  <c r="L100"/>
  <c r="L114" s="1"/>
  <c r="K100"/>
  <c r="K114" s="1"/>
  <c r="L99"/>
  <c r="L113" s="1"/>
  <c r="K99"/>
  <c r="K113" s="1"/>
  <c r="L98"/>
  <c r="L112" s="1"/>
  <c r="K98"/>
  <c r="L97"/>
  <c r="L111" s="1"/>
  <c r="K97"/>
  <c r="K111" s="1"/>
  <c r="L96"/>
  <c r="K96"/>
  <c r="K110" s="1"/>
  <c r="L81"/>
  <c r="K81"/>
  <c r="L74"/>
  <c r="K74"/>
  <c r="L67"/>
  <c r="K67"/>
  <c r="L60"/>
  <c r="K60"/>
  <c r="L59"/>
  <c r="L94" s="1"/>
  <c r="K59"/>
  <c r="K94" s="1"/>
  <c r="L58"/>
  <c r="L93" s="1"/>
  <c r="K58"/>
  <c r="K93" s="1"/>
  <c r="L57"/>
  <c r="L92" s="1"/>
  <c r="K57"/>
  <c r="K92" s="1"/>
  <c r="L39"/>
  <c r="K39"/>
  <c r="L38"/>
  <c r="L52" s="1"/>
  <c r="K38"/>
  <c r="K52" s="1"/>
  <c r="L37"/>
  <c r="L51" s="1"/>
  <c r="K37"/>
  <c r="K51" s="1"/>
  <c r="L36"/>
  <c r="L50" s="1"/>
  <c r="K36"/>
  <c r="K50" s="1"/>
  <c r="L35"/>
  <c r="L49" s="1"/>
  <c r="K35"/>
  <c r="K49" s="1"/>
  <c r="L34"/>
  <c r="L48" s="1"/>
  <c r="K34"/>
  <c r="L33"/>
  <c r="L47" s="1"/>
  <c r="K33"/>
  <c r="K47" s="1"/>
  <c r="I38"/>
  <c r="I52" s="1"/>
  <c r="H38"/>
  <c r="F38"/>
  <c r="F52" s="1"/>
  <c r="E38"/>
  <c r="I37"/>
  <c r="I51" s="1"/>
  <c r="H37"/>
  <c r="F37"/>
  <c r="E37"/>
  <c r="I36"/>
  <c r="I50" s="1"/>
  <c r="H36"/>
  <c r="F36"/>
  <c r="F50" s="1"/>
  <c r="E36"/>
  <c r="E50" s="1"/>
  <c r="I35"/>
  <c r="I49" s="1"/>
  <c r="H35"/>
  <c r="F35"/>
  <c r="F49" s="1"/>
  <c r="E35"/>
  <c r="I34"/>
  <c r="I48" s="1"/>
  <c r="H34"/>
  <c r="H48" s="1"/>
  <c r="I33"/>
  <c r="I47" s="1"/>
  <c r="H33"/>
  <c r="H47" s="1"/>
  <c r="F33"/>
  <c r="F47" s="1"/>
  <c r="E33"/>
  <c r="E51"/>
  <c r="E49"/>
  <c r="I59"/>
  <c r="I94" s="1"/>
  <c r="H59"/>
  <c r="H94" s="1"/>
  <c r="I58"/>
  <c r="I93" s="1"/>
  <c r="H58"/>
  <c r="H93" s="1"/>
  <c r="I57"/>
  <c r="I92" s="1"/>
  <c r="H57"/>
  <c r="H92" s="1"/>
  <c r="H55"/>
  <c r="H90" s="1"/>
  <c r="H54"/>
  <c r="H89" s="1"/>
  <c r="E59"/>
  <c r="E94" s="1"/>
  <c r="E58"/>
  <c r="E93" s="1"/>
  <c r="E57"/>
  <c r="E92" s="1"/>
  <c r="F57"/>
  <c r="F92" s="1"/>
  <c r="F58"/>
  <c r="F59"/>
  <c r="F94" s="1"/>
  <c r="I101"/>
  <c r="I115" s="1"/>
  <c r="H101"/>
  <c r="F101"/>
  <c r="E101"/>
  <c r="I100"/>
  <c r="I114" s="1"/>
  <c r="H100"/>
  <c r="H114" s="1"/>
  <c r="F100"/>
  <c r="E100"/>
  <c r="E114" s="1"/>
  <c r="I99"/>
  <c r="I113" s="1"/>
  <c r="H99"/>
  <c r="F99"/>
  <c r="F113" s="1"/>
  <c r="E99"/>
  <c r="E113" s="1"/>
  <c r="I98"/>
  <c r="I112" s="1"/>
  <c r="H98"/>
  <c r="I97"/>
  <c r="I111" s="1"/>
  <c r="H97"/>
  <c r="F97"/>
  <c r="F111" s="1"/>
  <c r="E97"/>
  <c r="I96"/>
  <c r="H96"/>
  <c r="H110" s="1"/>
  <c r="F96"/>
  <c r="E96"/>
  <c r="E110" s="1"/>
  <c r="F115"/>
  <c r="H117"/>
  <c r="H118"/>
  <c r="H119"/>
  <c r="H140" s="1"/>
  <c r="I119"/>
  <c r="I140" s="1"/>
  <c r="E120"/>
  <c r="F120"/>
  <c r="F141" s="1"/>
  <c r="H120"/>
  <c r="H141" s="1"/>
  <c r="I120"/>
  <c r="I141" s="1"/>
  <c r="I148" s="1"/>
  <c r="E121"/>
  <c r="F121"/>
  <c r="F142" s="1"/>
  <c r="H121"/>
  <c r="H142" s="1"/>
  <c r="I121"/>
  <c r="I142" s="1"/>
  <c r="E122"/>
  <c r="E143" s="1"/>
  <c r="F122"/>
  <c r="F143" s="1"/>
  <c r="H122"/>
  <c r="H143" s="1"/>
  <c r="I122"/>
  <c r="I143" s="1"/>
  <c r="E177"/>
  <c r="F177"/>
  <c r="H177"/>
  <c r="I177"/>
  <c r="E178"/>
  <c r="F178"/>
  <c r="H178"/>
  <c r="I178"/>
  <c r="E179"/>
  <c r="F179"/>
  <c r="H179"/>
  <c r="I179"/>
  <c r="F176"/>
  <c r="H176"/>
  <c r="I176"/>
  <c r="F175"/>
  <c r="H175"/>
  <c r="I175"/>
  <c r="I174"/>
  <c r="H174"/>
  <c r="F174"/>
  <c r="E174"/>
  <c r="E219"/>
  <c r="F219"/>
  <c r="H219"/>
  <c r="I219"/>
  <c r="E220"/>
  <c r="F220"/>
  <c r="H220"/>
  <c r="I220"/>
  <c r="E221"/>
  <c r="F221"/>
  <c r="H221"/>
  <c r="I221"/>
  <c r="I218"/>
  <c r="H218"/>
  <c r="F218"/>
  <c r="E218"/>
  <c r="I217"/>
  <c r="H217"/>
  <c r="F217"/>
  <c r="E217"/>
  <c r="E216"/>
  <c r="I216"/>
  <c r="H216"/>
  <c r="F216"/>
  <c r="I222"/>
  <c r="H222"/>
  <c r="F222"/>
  <c r="E222"/>
  <c r="I208"/>
  <c r="H208"/>
  <c r="F208"/>
  <c r="E208"/>
  <c r="I201"/>
  <c r="H201"/>
  <c r="F201"/>
  <c r="E201"/>
  <c r="I194"/>
  <c r="H194"/>
  <c r="F194"/>
  <c r="E194"/>
  <c r="I187"/>
  <c r="H187"/>
  <c r="F187"/>
  <c r="E187"/>
  <c r="I180"/>
  <c r="H180"/>
  <c r="F180"/>
  <c r="E180"/>
  <c r="H123"/>
  <c r="E123"/>
  <c r="I81"/>
  <c r="H81"/>
  <c r="H74"/>
  <c r="E74"/>
  <c r="I67"/>
  <c r="H67"/>
  <c r="I60"/>
  <c r="H60"/>
  <c r="E60"/>
  <c r="I39"/>
  <c r="H39"/>
  <c r="F39"/>
  <c r="E39"/>
  <c r="R48" l="1"/>
  <c r="S48" s="1"/>
  <c r="S34"/>
  <c r="R90"/>
  <c r="S90" s="1"/>
  <c r="S55"/>
  <c r="AL53"/>
  <c r="P89"/>
  <c r="P90"/>
  <c r="P91"/>
  <c r="P74"/>
  <c r="E32"/>
  <c r="N48"/>
  <c r="P48" s="1"/>
  <c r="P34"/>
  <c r="P67"/>
  <c r="AS176"/>
  <c r="AT176" s="1"/>
  <c r="P60"/>
  <c r="AS175"/>
  <c r="AT175" s="1"/>
  <c r="AS174"/>
  <c r="I95"/>
  <c r="M74"/>
  <c r="T116"/>
  <c r="X215"/>
  <c r="AI173"/>
  <c r="O146"/>
  <c r="J48"/>
  <c r="I32"/>
  <c r="N147"/>
  <c r="N146"/>
  <c r="R145"/>
  <c r="AS39"/>
  <c r="AT39" s="1"/>
  <c r="J39"/>
  <c r="F119"/>
  <c r="F98"/>
  <c r="F95" s="1"/>
  <c r="L146"/>
  <c r="W116"/>
  <c r="AI116"/>
  <c r="H244"/>
  <c r="AS34"/>
  <c r="AT34" s="1"/>
  <c r="J34"/>
  <c r="L147"/>
  <c r="AP244"/>
  <c r="K48"/>
  <c r="M48" s="1"/>
  <c r="M34"/>
  <c r="G39"/>
  <c r="J60"/>
  <c r="E117"/>
  <c r="E138" s="1"/>
  <c r="E98"/>
  <c r="E95" s="1"/>
  <c r="E47"/>
  <c r="M39"/>
  <c r="K148"/>
  <c r="K173"/>
  <c r="AG32"/>
  <c r="G60"/>
  <c r="M60"/>
  <c r="E119"/>
  <c r="AO247"/>
  <c r="AP245"/>
  <c r="AL246"/>
  <c r="AJ245"/>
  <c r="X244"/>
  <c r="U245"/>
  <c r="O244"/>
  <c r="O246"/>
  <c r="F140"/>
  <c r="H139"/>
  <c r="E118"/>
  <c r="E139" s="1"/>
  <c r="I91"/>
  <c r="F91" s="1"/>
  <c r="H91"/>
  <c r="E55"/>
  <c r="AP90"/>
  <c r="AP146" s="1"/>
  <c r="AP9" s="1"/>
  <c r="AP89"/>
  <c r="AO53"/>
  <c r="E54"/>
  <c r="E48"/>
  <c r="H112"/>
  <c r="J56"/>
  <c r="H51"/>
  <c r="K32"/>
  <c r="L95"/>
  <c r="K146"/>
  <c r="L242"/>
  <c r="K246"/>
  <c r="AM145"/>
  <c r="F51"/>
  <c r="R244"/>
  <c r="T49"/>
  <c r="T147" s="1"/>
  <c r="T247"/>
  <c r="I243"/>
  <c r="I244"/>
  <c r="L245"/>
  <c r="L247"/>
  <c r="N243"/>
  <c r="Q243"/>
  <c r="U110"/>
  <c r="U145" s="1"/>
  <c r="U243"/>
  <c r="Q242"/>
  <c r="U148"/>
  <c r="U11" s="1"/>
  <c r="X148"/>
  <c r="X173"/>
  <c r="W242"/>
  <c r="AA242"/>
  <c r="AC95"/>
  <c r="AD116"/>
  <c r="AD173"/>
  <c r="AD246"/>
  <c r="AG116"/>
  <c r="AG244"/>
  <c r="AI114"/>
  <c r="AI109" s="1"/>
  <c r="AJ243"/>
  <c r="AM148"/>
  <c r="AM150"/>
  <c r="AM247"/>
  <c r="AO51"/>
  <c r="AS51" s="1"/>
  <c r="AT51" s="1"/>
  <c r="AS37"/>
  <c r="AT37" s="1"/>
  <c r="AO110"/>
  <c r="AS96"/>
  <c r="AT96" s="1"/>
  <c r="AO112"/>
  <c r="AS98"/>
  <c r="AS217"/>
  <c r="AT217" s="1"/>
  <c r="AC243"/>
  <c r="AO50"/>
  <c r="AS36"/>
  <c r="AT36" s="1"/>
  <c r="AS56"/>
  <c r="AT56" s="1"/>
  <c r="AS58"/>
  <c r="AT58" s="1"/>
  <c r="AS60"/>
  <c r="AT60" s="1"/>
  <c r="AS100"/>
  <c r="AT100" s="1"/>
  <c r="AO139"/>
  <c r="AO141"/>
  <c r="AS141" s="1"/>
  <c r="AS120"/>
  <c r="AT120" s="1"/>
  <c r="AO143"/>
  <c r="AS143" s="1"/>
  <c r="AT143" s="1"/>
  <c r="AS122"/>
  <c r="AT122" s="1"/>
  <c r="AT174"/>
  <c r="AS178"/>
  <c r="AT178" s="1"/>
  <c r="T242"/>
  <c r="AS218"/>
  <c r="AT218" s="1"/>
  <c r="W53"/>
  <c r="AA247"/>
  <c r="AC32"/>
  <c r="AD243"/>
  <c r="AG245"/>
  <c r="AJ32"/>
  <c r="AM95"/>
  <c r="AM242"/>
  <c r="AM244"/>
  <c r="AO52"/>
  <c r="AS52" s="1"/>
  <c r="AS38"/>
  <c r="AT38" s="1"/>
  <c r="AS67"/>
  <c r="AT67" s="1"/>
  <c r="AS99"/>
  <c r="AT99" s="1"/>
  <c r="AS216"/>
  <c r="AT216" s="1"/>
  <c r="AS220"/>
  <c r="AT220" s="1"/>
  <c r="R245"/>
  <c r="R247"/>
  <c r="U173"/>
  <c r="W215"/>
  <c r="W247"/>
  <c r="Z95"/>
  <c r="Z244"/>
  <c r="AD32"/>
  <c r="AC173"/>
  <c r="AC246"/>
  <c r="AF32"/>
  <c r="AF116"/>
  <c r="AG173"/>
  <c r="AJ244"/>
  <c r="AL140"/>
  <c r="AO32"/>
  <c r="AS33"/>
  <c r="AT33" s="1"/>
  <c r="AO49"/>
  <c r="AS35"/>
  <c r="AT35" s="1"/>
  <c r="AO92"/>
  <c r="AS92" s="1"/>
  <c r="AT92" s="1"/>
  <c r="AS57"/>
  <c r="AT57" s="1"/>
  <c r="AO94"/>
  <c r="AS59"/>
  <c r="AT59" s="1"/>
  <c r="AS81"/>
  <c r="AT81" s="1"/>
  <c r="AO90"/>
  <c r="AO115"/>
  <c r="AS115" s="1"/>
  <c r="AS101"/>
  <c r="AT101" s="1"/>
  <c r="AS119"/>
  <c r="AT119" s="1"/>
  <c r="AS142"/>
  <c r="AS177"/>
  <c r="AT177" s="1"/>
  <c r="AS179"/>
  <c r="AT179" s="1"/>
  <c r="AP149"/>
  <c r="AP242"/>
  <c r="AS221"/>
  <c r="AT221" s="1"/>
  <c r="AS201"/>
  <c r="AT201" s="1"/>
  <c r="AS180"/>
  <c r="AT180" s="1"/>
  <c r="AS208"/>
  <c r="AT208" s="1"/>
  <c r="AS219"/>
  <c r="AT219" s="1"/>
  <c r="AS187"/>
  <c r="AT187" s="1"/>
  <c r="AP95"/>
  <c r="AO242"/>
  <c r="AO246"/>
  <c r="AS121"/>
  <c r="AT121" s="1"/>
  <c r="AS97"/>
  <c r="AT97" s="1"/>
  <c r="F215"/>
  <c r="F93"/>
  <c r="AS194"/>
  <c r="AT194" s="1"/>
  <c r="AS222"/>
  <c r="AT222" s="1"/>
  <c r="I46"/>
  <c r="N148"/>
  <c r="I149"/>
  <c r="K150"/>
  <c r="H242"/>
  <c r="I247"/>
  <c r="I215"/>
  <c r="I246"/>
  <c r="E142"/>
  <c r="E141"/>
  <c r="E148" s="1"/>
  <c r="L53"/>
  <c r="H53"/>
  <c r="I242"/>
  <c r="H215"/>
  <c r="H243"/>
  <c r="H247"/>
  <c r="H246"/>
  <c r="H245"/>
  <c r="H138"/>
  <c r="I150"/>
  <c r="I110"/>
  <c r="I109" s="1"/>
  <c r="E115"/>
  <c r="H95"/>
  <c r="H49"/>
  <c r="E52"/>
  <c r="H32"/>
  <c r="J32" s="1"/>
  <c r="L110"/>
  <c r="L109" s="1"/>
  <c r="K116"/>
  <c r="L149"/>
  <c r="K244"/>
  <c r="K247"/>
  <c r="O116"/>
  <c r="N215"/>
  <c r="N244"/>
  <c r="N246"/>
  <c r="Q49"/>
  <c r="Q90"/>
  <c r="Q146" s="1"/>
  <c r="Q9" s="1"/>
  <c r="R150"/>
  <c r="R13" s="1"/>
  <c r="Q173"/>
  <c r="U46"/>
  <c r="T50"/>
  <c r="U95"/>
  <c r="T114"/>
  <c r="U149"/>
  <c r="AD149"/>
  <c r="AD12" s="1"/>
  <c r="I173"/>
  <c r="H149"/>
  <c r="H12" s="1"/>
  <c r="H116"/>
  <c r="K112"/>
  <c r="K109" s="1"/>
  <c r="K145"/>
  <c r="L215"/>
  <c r="L244"/>
  <c r="O50"/>
  <c r="O114"/>
  <c r="R50"/>
  <c r="Q94"/>
  <c r="Q150" s="1"/>
  <c r="R246"/>
  <c r="F150"/>
  <c r="F148"/>
  <c r="H111"/>
  <c r="F114"/>
  <c r="K53"/>
  <c r="L148"/>
  <c r="N32"/>
  <c r="O137"/>
  <c r="N173"/>
  <c r="N247"/>
  <c r="Q32"/>
  <c r="Q53"/>
  <c r="Q110"/>
  <c r="Q109" s="1"/>
  <c r="Q148"/>
  <c r="R149"/>
  <c r="Q215"/>
  <c r="R243"/>
  <c r="Q245"/>
  <c r="Q247"/>
  <c r="I245"/>
  <c r="F173"/>
  <c r="F32"/>
  <c r="K149"/>
  <c r="K215"/>
  <c r="K242"/>
  <c r="L243"/>
  <c r="O32"/>
  <c r="O47"/>
  <c r="O145" s="1"/>
  <c r="N95"/>
  <c r="O173"/>
  <c r="O242"/>
  <c r="O245"/>
  <c r="O247"/>
  <c r="R46"/>
  <c r="R148"/>
  <c r="R11" s="1"/>
  <c r="T53"/>
  <c r="T90"/>
  <c r="T146" s="1"/>
  <c r="L150"/>
  <c r="L13" s="1"/>
  <c r="L173"/>
  <c r="K243"/>
  <c r="K245"/>
  <c r="L246"/>
  <c r="O95"/>
  <c r="N116"/>
  <c r="N150"/>
  <c r="N13" s="1"/>
  <c r="N242"/>
  <c r="O243"/>
  <c r="N245"/>
  <c r="R95"/>
  <c r="Q116"/>
  <c r="R173"/>
  <c r="R242"/>
  <c r="Q244"/>
  <c r="Q246"/>
  <c r="U32"/>
  <c r="T95"/>
  <c r="T173"/>
  <c r="T215"/>
  <c r="T244"/>
  <c r="T246"/>
  <c r="U247"/>
  <c r="W32"/>
  <c r="X88"/>
  <c r="W90"/>
  <c r="X146"/>
  <c r="W148"/>
  <c r="X149"/>
  <c r="W140"/>
  <c r="W173"/>
  <c r="X242"/>
  <c r="X245"/>
  <c r="X247"/>
  <c r="AA32"/>
  <c r="AA145"/>
  <c r="Z243"/>
  <c r="AA246"/>
  <c r="AD47"/>
  <c r="AD46" s="1"/>
  <c r="AD95"/>
  <c r="AC113"/>
  <c r="AC148" s="1"/>
  <c r="AC116"/>
  <c r="AC150"/>
  <c r="AD242"/>
  <c r="AD245"/>
  <c r="AC247"/>
  <c r="AG137"/>
  <c r="AG145"/>
  <c r="AF147"/>
  <c r="AG150"/>
  <c r="AF242"/>
  <c r="AF244"/>
  <c r="AF246"/>
  <c r="AI146"/>
  <c r="AJ173"/>
  <c r="AI215"/>
  <c r="AI246"/>
  <c r="AL116"/>
  <c r="U88"/>
  <c r="U137"/>
  <c r="U146"/>
  <c r="U9" s="1"/>
  <c r="U215"/>
  <c r="T243"/>
  <c r="U244"/>
  <c r="U246"/>
  <c r="X46"/>
  <c r="X95"/>
  <c r="W150"/>
  <c r="W244"/>
  <c r="W246"/>
  <c r="Z32"/>
  <c r="AA48"/>
  <c r="AA52"/>
  <c r="AA150" s="1"/>
  <c r="Z111"/>
  <c r="AA149"/>
  <c r="AA12" s="1"/>
  <c r="Z149"/>
  <c r="AA215"/>
  <c r="AA243"/>
  <c r="Z245"/>
  <c r="Z247"/>
  <c r="AC49"/>
  <c r="AC53"/>
  <c r="AC110"/>
  <c r="AD150"/>
  <c r="AC215"/>
  <c r="AC244"/>
  <c r="AD247"/>
  <c r="AG147"/>
  <c r="AG10" s="1"/>
  <c r="AG149"/>
  <c r="AG215"/>
  <c r="AG242"/>
  <c r="AI32"/>
  <c r="AJ146"/>
  <c r="AJ148"/>
  <c r="AJ242"/>
  <c r="AJ246"/>
  <c r="AL114"/>
  <c r="AL109" s="1"/>
  <c r="AM149"/>
  <c r="AM246"/>
  <c r="AP148"/>
  <c r="AP11" s="1"/>
  <c r="AO245"/>
  <c r="AO244"/>
  <c r="T150"/>
  <c r="T13" s="1"/>
  <c r="T245"/>
  <c r="X145"/>
  <c r="X8" s="1"/>
  <c r="X249" s="1"/>
  <c r="X150"/>
  <c r="X13" s="1"/>
  <c r="W243"/>
  <c r="X246"/>
  <c r="Z91"/>
  <c r="Z147" s="1"/>
  <c r="Z148"/>
  <c r="Z242"/>
  <c r="AA245"/>
  <c r="AC146"/>
  <c r="AD148"/>
  <c r="AD244"/>
  <c r="AF111"/>
  <c r="AF109" s="1"/>
  <c r="AF148"/>
  <c r="AF243"/>
  <c r="AF245"/>
  <c r="AF247"/>
  <c r="AJ47"/>
  <c r="AJ46" s="1"/>
  <c r="AI147"/>
  <c r="AJ150"/>
  <c r="AJ149"/>
  <c r="AJ12" s="1"/>
  <c r="AI243"/>
  <c r="AL50"/>
  <c r="AL150"/>
  <c r="AL147"/>
  <c r="AL243"/>
  <c r="AO114"/>
  <c r="T32"/>
  <c r="U116"/>
  <c r="U150"/>
  <c r="U13" s="1"/>
  <c r="U242"/>
  <c r="X243"/>
  <c r="W245"/>
  <c r="Z47"/>
  <c r="AA112"/>
  <c r="AA109" s="1"/>
  <c r="Z116"/>
  <c r="AA148"/>
  <c r="AA11" s="1"/>
  <c r="AA139"/>
  <c r="AA137" s="1"/>
  <c r="Z173"/>
  <c r="AA244"/>
  <c r="Z246"/>
  <c r="AD88"/>
  <c r="AD146"/>
  <c r="AD9" s="1"/>
  <c r="AD138"/>
  <c r="AD145" s="1"/>
  <c r="AD8" s="1"/>
  <c r="AD249" s="1"/>
  <c r="AC242"/>
  <c r="AC245"/>
  <c r="AG46"/>
  <c r="AF95"/>
  <c r="AG146"/>
  <c r="AF173"/>
  <c r="AG243"/>
  <c r="AG247"/>
  <c r="AJ110"/>
  <c r="AJ109" s="1"/>
  <c r="AJ95"/>
  <c r="AJ116"/>
  <c r="AJ147"/>
  <c r="AJ138"/>
  <c r="AJ137" s="1"/>
  <c r="AL173"/>
  <c r="AG148"/>
  <c r="AG246"/>
  <c r="AI245"/>
  <c r="AI247"/>
  <c r="AL32"/>
  <c r="AM116"/>
  <c r="AM173"/>
  <c r="AM215"/>
  <c r="AM243"/>
  <c r="AL245"/>
  <c r="AO91"/>
  <c r="AO116"/>
  <c r="AP150"/>
  <c r="AO215"/>
  <c r="AP246"/>
  <c r="AI95"/>
  <c r="AI148"/>
  <c r="AI242"/>
  <c r="AJ247"/>
  <c r="AM88"/>
  <c r="AL95"/>
  <c r="AL242"/>
  <c r="AM245"/>
  <c r="AL247"/>
  <c r="AP116"/>
  <c r="AP173"/>
  <c r="AO243"/>
  <c r="AL146"/>
  <c r="AI244"/>
  <c r="AM137"/>
  <c r="AP247"/>
  <c r="AM146"/>
  <c r="AI150"/>
  <c r="AI13" s="1"/>
  <c r="AL215"/>
  <c r="AP32"/>
  <c r="AP47"/>
  <c r="AP145" s="1"/>
  <c r="AO95"/>
  <c r="AO173"/>
  <c r="AL244"/>
  <c r="AP137"/>
  <c r="AO47"/>
  <c r="AP112"/>
  <c r="AP109" s="1"/>
  <c r="AO138"/>
  <c r="AO89"/>
  <c r="AO93"/>
  <c r="AP53"/>
  <c r="AM46"/>
  <c r="AL47"/>
  <c r="AM112"/>
  <c r="AL138"/>
  <c r="AL89"/>
  <c r="AL93"/>
  <c r="AM53"/>
  <c r="AJ88"/>
  <c r="AI47"/>
  <c r="AI138"/>
  <c r="AI53"/>
  <c r="AI89"/>
  <c r="AI93"/>
  <c r="AJ215"/>
  <c r="AJ53"/>
  <c r="AG88"/>
  <c r="AF137"/>
  <c r="AG109"/>
  <c r="AF47"/>
  <c r="AF90"/>
  <c r="AF94"/>
  <c r="AG95"/>
  <c r="AF215"/>
  <c r="AF53"/>
  <c r="AF89"/>
  <c r="AF93"/>
  <c r="AG53"/>
  <c r="AC109"/>
  <c r="AC47"/>
  <c r="AD112"/>
  <c r="AD147" s="1"/>
  <c r="AD10" s="1"/>
  <c r="AC138"/>
  <c r="AC89"/>
  <c r="AC93"/>
  <c r="AD53"/>
  <c r="AA88"/>
  <c r="Z46"/>
  <c r="Z90"/>
  <c r="Z94"/>
  <c r="AA95"/>
  <c r="Z137"/>
  <c r="Z215"/>
  <c r="Z53"/>
  <c r="AA53"/>
  <c r="W109"/>
  <c r="X137"/>
  <c r="X32"/>
  <c r="W47"/>
  <c r="W95"/>
  <c r="X112"/>
  <c r="X116"/>
  <c r="W138"/>
  <c r="W89"/>
  <c r="W93"/>
  <c r="X53"/>
  <c r="T109"/>
  <c r="T47"/>
  <c r="U112"/>
  <c r="U147" s="1"/>
  <c r="U10" s="1"/>
  <c r="T138"/>
  <c r="T89"/>
  <c r="T93"/>
  <c r="U53"/>
  <c r="R137"/>
  <c r="R32"/>
  <c r="S32" s="1"/>
  <c r="Q47"/>
  <c r="Q91"/>
  <c r="Q95"/>
  <c r="R112"/>
  <c r="R109" s="1"/>
  <c r="R116"/>
  <c r="Q138"/>
  <c r="Q93"/>
  <c r="R215"/>
  <c r="R53"/>
  <c r="S53" s="1"/>
  <c r="N109"/>
  <c r="N47"/>
  <c r="O112"/>
  <c r="O147" s="1"/>
  <c r="N138"/>
  <c r="N53"/>
  <c r="N93"/>
  <c r="O94"/>
  <c r="O53"/>
  <c r="L46"/>
  <c r="L137"/>
  <c r="K46"/>
  <c r="K137"/>
  <c r="L32"/>
  <c r="K95"/>
  <c r="L116"/>
  <c r="H52"/>
  <c r="H50"/>
  <c r="H88"/>
  <c r="F110"/>
  <c r="E111"/>
  <c r="H115"/>
  <c r="H113"/>
  <c r="E116"/>
  <c r="H137"/>
  <c r="E173"/>
  <c r="H173"/>
  <c r="E215"/>
  <c r="R88" l="1"/>
  <c r="AF145"/>
  <c r="AF8" s="1"/>
  <c r="AF249" s="1"/>
  <c r="AP88"/>
  <c r="AM9"/>
  <c r="AL9"/>
  <c r="Z11"/>
  <c r="AA46"/>
  <c r="W13"/>
  <c r="G32"/>
  <c r="R146"/>
  <c r="S146" s="1"/>
  <c r="Q147"/>
  <c r="Q10" s="1"/>
  <c r="Q25" s="1"/>
  <c r="AI11"/>
  <c r="AG11"/>
  <c r="AS48"/>
  <c r="AT48" s="1"/>
  <c r="S91"/>
  <c r="P53"/>
  <c r="U251"/>
  <c r="AG25"/>
  <c r="AG251"/>
  <c r="M46"/>
  <c r="N145"/>
  <c r="N8" s="1"/>
  <c r="N249" s="1"/>
  <c r="O46"/>
  <c r="Z10"/>
  <c r="U250"/>
  <c r="E140"/>
  <c r="O10"/>
  <c r="P147"/>
  <c r="AD24"/>
  <c r="AD250"/>
  <c r="K12"/>
  <c r="R12"/>
  <c r="P32"/>
  <c r="Q24"/>
  <c r="Q250"/>
  <c r="AP24"/>
  <c r="AP250"/>
  <c r="P146"/>
  <c r="AD25"/>
  <c r="AD251"/>
  <c r="AM24"/>
  <c r="AM250"/>
  <c r="AL24"/>
  <c r="AL250"/>
  <c r="AD11"/>
  <c r="AO150"/>
  <c r="AO13" s="1"/>
  <c r="L11"/>
  <c r="I13"/>
  <c r="F246"/>
  <c r="I11"/>
  <c r="AS243"/>
  <c r="T241"/>
  <c r="O8"/>
  <c r="AF23"/>
  <c r="AC9"/>
  <c r="X23"/>
  <c r="AJ11"/>
  <c r="AP13"/>
  <c r="AG9"/>
  <c r="AL10"/>
  <c r="AI10"/>
  <c r="AM12"/>
  <c r="AD13"/>
  <c r="Z12"/>
  <c r="AF10"/>
  <c r="AC13"/>
  <c r="AC11"/>
  <c r="X12"/>
  <c r="X9"/>
  <c r="T10"/>
  <c r="Q11"/>
  <c r="K8"/>
  <c r="K249" s="1"/>
  <c r="U12"/>
  <c r="L12"/>
  <c r="I12"/>
  <c r="AP12"/>
  <c r="AM13"/>
  <c r="AM8"/>
  <c r="AM249" s="1"/>
  <c r="N9"/>
  <c r="AP8"/>
  <c r="AP249" s="1"/>
  <c r="AJ10"/>
  <c r="AD23"/>
  <c r="AD7"/>
  <c r="AA13"/>
  <c r="AJ9"/>
  <c r="AA8"/>
  <c r="AA249" s="1"/>
  <c r="O23"/>
  <c r="AL13"/>
  <c r="AJ13"/>
  <c r="AF11"/>
  <c r="AG12"/>
  <c r="AI9"/>
  <c r="AG13"/>
  <c r="AG8"/>
  <c r="AG249" s="1"/>
  <c r="W11"/>
  <c r="T9"/>
  <c r="Q13"/>
  <c r="U8"/>
  <c r="U249" s="1"/>
  <c r="K13"/>
  <c r="N11"/>
  <c r="AM11"/>
  <c r="X11"/>
  <c r="K9"/>
  <c r="K11"/>
  <c r="L10"/>
  <c r="L9"/>
  <c r="R8"/>
  <c r="N10"/>
  <c r="O9"/>
  <c r="Q145"/>
  <c r="Q8" s="1"/>
  <c r="Q249" s="1"/>
  <c r="AO109"/>
  <c r="I147"/>
  <c r="I10" s="1"/>
  <c r="R147"/>
  <c r="M146"/>
  <c r="AS247"/>
  <c r="E137"/>
  <c r="AT98"/>
  <c r="M32"/>
  <c r="L145"/>
  <c r="L8" s="1"/>
  <c r="AO148"/>
  <c r="AO11" s="1"/>
  <c r="H146"/>
  <c r="H9" s="1"/>
  <c r="H250" s="1"/>
  <c r="AT52"/>
  <c r="E245"/>
  <c r="E247"/>
  <c r="F247"/>
  <c r="E244"/>
  <c r="F243"/>
  <c r="F245"/>
  <c r="E246"/>
  <c r="E243"/>
  <c r="F242"/>
  <c r="E242"/>
  <c r="F244"/>
  <c r="L88"/>
  <c r="M53"/>
  <c r="J91"/>
  <c r="AS140"/>
  <c r="AT140" s="1"/>
  <c r="AD109"/>
  <c r="F112"/>
  <c r="F109" s="1"/>
  <c r="AS95"/>
  <c r="AT95" s="1"/>
  <c r="E112"/>
  <c r="E109" s="1"/>
  <c r="E53"/>
  <c r="E91"/>
  <c r="G91" s="1"/>
  <c r="Z146"/>
  <c r="Z9" s="1"/>
  <c r="AF146"/>
  <c r="E90"/>
  <c r="E89"/>
  <c r="F48"/>
  <c r="G48" s="1"/>
  <c r="AC147"/>
  <c r="AC10" s="1"/>
  <c r="AS32"/>
  <c r="AT32" s="1"/>
  <c r="AS91"/>
  <c r="AS246"/>
  <c r="AT246" s="1"/>
  <c r="AO146"/>
  <c r="AO9" s="1"/>
  <c r="AO250" s="1"/>
  <c r="AS110"/>
  <c r="AT110" s="1"/>
  <c r="O88"/>
  <c r="AL145"/>
  <c r="AL8" s="1"/>
  <c r="AL249" s="1"/>
  <c r="AS93"/>
  <c r="AT93" s="1"/>
  <c r="AP46"/>
  <c r="AP147"/>
  <c r="AP144" s="1"/>
  <c r="AD137"/>
  <c r="W149"/>
  <c r="W12" s="1"/>
  <c r="AS114"/>
  <c r="AT114" s="1"/>
  <c r="Q241"/>
  <c r="AA147"/>
  <c r="E150"/>
  <c r="AS242"/>
  <c r="AS94"/>
  <c r="AT94" s="1"/>
  <c r="AS111"/>
  <c r="AT111" s="1"/>
  <c r="AS113"/>
  <c r="AT113" s="1"/>
  <c r="AS112"/>
  <c r="AI145"/>
  <c r="AI8" s="1"/>
  <c r="AI249" s="1"/>
  <c r="AS47"/>
  <c r="AT47" s="1"/>
  <c r="W146"/>
  <c r="W9" s="1"/>
  <c r="AA241"/>
  <c r="AF149"/>
  <c r="AF12" s="1"/>
  <c r="AT141"/>
  <c r="AS50"/>
  <c r="AT50" s="1"/>
  <c r="AO145"/>
  <c r="AL149"/>
  <c r="AL12" s="1"/>
  <c r="AJ145"/>
  <c r="AS245"/>
  <c r="AT245" s="1"/>
  <c r="AT142"/>
  <c r="AT115"/>
  <c r="AS49"/>
  <c r="AT49" s="1"/>
  <c r="F149"/>
  <c r="AS244"/>
  <c r="AS173"/>
  <c r="AT173" s="1"/>
  <c r="AS215"/>
  <c r="AT215" s="1"/>
  <c r="AO149"/>
  <c r="AO12" s="1"/>
  <c r="H46"/>
  <c r="J46" s="1"/>
  <c r="T145"/>
  <c r="T8" s="1"/>
  <c r="T249" s="1"/>
  <c r="U109"/>
  <c r="Z109"/>
  <c r="AS109" s="1"/>
  <c r="AI241"/>
  <c r="AC241"/>
  <c r="AA146"/>
  <c r="AA9" s="1"/>
  <c r="AL148"/>
  <c r="AO241"/>
  <c r="AM241"/>
  <c r="AG241"/>
  <c r="AF241"/>
  <c r="R241"/>
  <c r="K241"/>
  <c r="K147"/>
  <c r="T148"/>
  <c r="T11" s="1"/>
  <c r="U144"/>
  <c r="I241"/>
  <c r="H241"/>
  <c r="O149"/>
  <c r="AC145"/>
  <c r="AM109"/>
  <c r="AM147"/>
  <c r="AD144"/>
  <c r="Z241"/>
  <c r="W241"/>
  <c r="AJ241"/>
  <c r="AG144"/>
  <c r="W147"/>
  <c r="W10" s="1"/>
  <c r="O241"/>
  <c r="Q149"/>
  <c r="Q12" s="1"/>
  <c r="H148"/>
  <c r="F147"/>
  <c r="O150"/>
  <c r="H145"/>
  <c r="E46"/>
  <c r="E149"/>
  <c r="AL241"/>
  <c r="AF150"/>
  <c r="AF13" s="1"/>
  <c r="AI149"/>
  <c r="AI12" s="1"/>
  <c r="U241"/>
  <c r="AP241"/>
  <c r="AD241"/>
  <c r="X241"/>
  <c r="T149"/>
  <c r="N149"/>
  <c r="O109"/>
  <c r="W145"/>
  <c r="W8" s="1"/>
  <c r="W249" s="1"/>
  <c r="AC149"/>
  <c r="AC12" s="1"/>
  <c r="Z150"/>
  <c r="Z13" s="1"/>
  <c r="X147"/>
  <c r="Z145"/>
  <c r="AO147"/>
  <c r="AO10" s="1"/>
  <c r="AO251" s="1"/>
  <c r="N241"/>
  <c r="O148"/>
  <c r="L241"/>
  <c r="K144"/>
  <c r="H150"/>
  <c r="H147"/>
  <c r="H10" s="1"/>
  <c r="H251" s="1"/>
  <c r="AO88"/>
  <c r="AO46"/>
  <c r="AO137"/>
  <c r="AL88"/>
  <c r="AL46"/>
  <c r="AL137"/>
  <c r="AI88"/>
  <c r="AI46"/>
  <c r="AI137"/>
  <c r="AF46"/>
  <c r="AF88"/>
  <c r="AC88"/>
  <c r="AC46"/>
  <c r="AC137"/>
  <c r="Z88"/>
  <c r="W137"/>
  <c r="W46"/>
  <c r="W88"/>
  <c r="X109"/>
  <c r="T137"/>
  <c r="T88"/>
  <c r="T46"/>
  <c r="Q88"/>
  <c r="Q46"/>
  <c r="S46" s="1"/>
  <c r="Q137"/>
  <c r="N46"/>
  <c r="N88"/>
  <c r="N137"/>
  <c r="K88"/>
  <c r="H109"/>
  <c r="I102"/>
  <c r="AS102" s="1"/>
  <c r="E102"/>
  <c r="H102"/>
  <c r="AT243" l="1"/>
  <c r="AD22"/>
  <c r="R9"/>
  <c r="S9" s="1"/>
  <c r="P145"/>
  <c r="S145"/>
  <c r="R10"/>
  <c r="S147"/>
  <c r="AT247"/>
  <c r="N23"/>
  <c r="Q251"/>
  <c r="AA144"/>
  <c r="R249"/>
  <c r="S249" s="1"/>
  <c r="S8"/>
  <c r="S88"/>
  <c r="P88"/>
  <c r="P23"/>
  <c r="T24"/>
  <c r="T250"/>
  <c r="AF25"/>
  <c r="AF251"/>
  <c r="W25"/>
  <c r="W251"/>
  <c r="AC25"/>
  <c r="AC251"/>
  <c r="O24"/>
  <c r="P9"/>
  <c r="AJ24"/>
  <c r="AJ250"/>
  <c r="AJ25"/>
  <c r="AJ251"/>
  <c r="T25"/>
  <c r="T251"/>
  <c r="N25"/>
  <c r="N251"/>
  <c r="X24"/>
  <c r="X250"/>
  <c r="AT242"/>
  <c r="M8"/>
  <c r="K24"/>
  <c r="K250"/>
  <c r="N24"/>
  <c r="P24" s="1"/>
  <c r="N250"/>
  <c r="N248" s="1"/>
  <c r="AL25"/>
  <c r="AL251"/>
  <c r="P8"/>
  <c r="O25"/>
  <c r="O22" s="1"/>
  <c r="P10"/>
  <c r="Z25"/>
  <c r="Z251"/>
  <c r="Z24"/>
  <c r="Z250"/>
  <c r="AI24"/>
  <c r="AI250"/>
  <c r="AI25"/>
  <c r="AI251"/>
  <c r="AA24"/>
  <c r="AA250"/>
  <c r="W24"/>
  <c r="W250"/>
  <c r="M88"/>
  <c r="M9"/>
  <c r="R24"/>
  <c r="S24" s="1"/>
  <c r="AG24"/>
  <c r="AG250"/>
  <c r="AC24"/>
  <c r="AC250"/>
  <c r="AS13"/>
  <c r="H13"/>
  <c r="E13" s="1"/>
  <c r="E28" s="1"/>
  <c r="AT28" s="1"/>
  <c r="AO25"/>
  <c r="X10"/>
  <c r="W7"/>
  <c r="W23"/>
  <c r="T12"/>
  <c r="T7" s="1"/>
  <c r="H8"/>
  <c r="H249" s="1"/>
  <c r="H11"/>
  <c r="AM10"/>
  <c r="AC8"/>
  <c r="AC249" s="1"/>
  <c r="O12"/>
  <c r="AL11"/>
  <c r="AJ144"/>
  <c r="AJ8"/>
  <c r="AJ249" s="1"/>
  <c r="AO8"/>
  <c r="AO249" s="1"/>
  <c r="AI7"/>
  <c r="AI23"/>
  <c r="AL7"/>
  <c r="AL23"/>
  <c r="AL22" s="1"/>
  <c r="AF9"/>
  <c r="AF250" s="1"/>
  <c r="I25"/>
  <c r="J10"/>
  <c r="R23"/>
  <c r="L25"/>
  <c r="U7"/>
  <c r="AA23"/>
  <c r="AP23"/>
  <c r="AM23"/>
  <c r="K23"/>
  <c r="R144"/>
  <c r="X7"/>
  <c r="H25"/>
  <c r="O11"/>
  <c r="F11" s="1"/>
  <c r="F26" s="1"/>
  <c r="Z8"/>
  <c r="Z249" s="1"/>
  <c r="N144"/>
  <c r="N12"/>
  <c r="O13"/>
  <c r="F13" s="1"/>
  <c r="F28" s="1"/>
  <c r="M147"/>
  <c r="K10"/>
  <c r="M10" s="1"/>
  <c r="T23"/>
  <c r="T22" s="1"/>
  <c r="AA10"/>
  <c r="AP10"/>
  <c r="AO24"/>
  <c r="H24"/>
  <c r="E9"/>
  <c r="L23"/>
  <c r="L7"/>
  <c r="Q7"/>
  <c r="Q23"/>
  <c r="Q22" s="1"/>
  <c r="L24"/>
  <c r="M24" s="1"/>
  <c r="AG23"/>
  <c r="AG22" s="1"/>
  <c r="AG7"/>
  <c r="AS11"/>
  <c r="F12"/>
  <c r="F27" s="1"/>
  <c r="N7"/>
  <c r="M145"/>
  <c r="L144"/>
  <c r="F241"/>
  <c r="O144"/>
  <c r="P144" s="1"/>
  <c r="AT91"/>
  <c r="AF144"/>
  <c r="AT244"/>
  <c r="AT112"/>
  <c r="E241"/>
  <c r="J147"/>
  <c r="AS241"/>
  <c r="AT102"/>
  <c r="E88"/>
  <c r="E147"/>
  <c r="G147" s="1"/>
  <c r="E146"/>
  <c r="F46"/>
  <c r="G46" s="1"/>
  <c r="E145"/>
  <c r="AS149"/>
  <c r="AT149" s="1"/>
  <c r="AT109"/>
  <c r="AS150"/>
  <c r="AT150" s="1"/>
  <c r="AS147"/>
  <c r="X144"/>
  <c r="AM144"/>
  <c r="AS46"/>
  <c r="AT46" s="1"/>
  <c r="AL144"/>
  <c r="AS148"/>
  <c r="AT148" s="1"/>
  <c r="W144"/>
  <c r="AC144"/>
  <c r="Q144"/>
  <c r="T144"/>
  <c r="Z144"/>
  <c r="AO144"/>
  <c r="AI144"/>
  <c r="H144"/>
  <c r="M144"/>
  <c r="AS12" l="1"/>
  <c r="S144"/>
  <c r="R22"/>
  <c r="S22" s="1"/>
  <c r="S23"/>
  <c r="R250"/>
  <c r="S250" s="1"/>
  <c r="E12"/>
  <c r="E27" s="1"/>
  <c r="AT27" s="1"/>
  <c r="AI22"/>
  <c r="W22"/>
  <c r="S10"/>
  <c r="R251"/>
  <c r="S251" s="1"/>
  <c r="M23"/>
  <c r="R7"/>
  <c r="S7" s="1"/>
  <c r="R25"/>
  <c r="S25" s="1"/>
  <c r="P25"/>
  <c r="AA25"/>
  <c r="AA251"/>
  <c r="AM25"/>
  <c r="AM22" s="1"/>
  <c r="AM251"/>
  <c r="AM248" s="1"/>
  <c r="AP25"/>
  <c r="AP251"/>
  <c r="AP248" s="1"/>
  <c r="K25"/>
  <c r="M25" s="1"/>
  <c r="K251"/>
  <c r="K248" s="1"/>
  <c r="N22"/>
  <c r="P22" s="1"/>
  <c r="AM7"/>
  <c r="X25"/>
  <c r="X22" s="1"/>
  <c r="X251"/>
  <c r="X248" s="1"/>
  <c r="Z7"/>
  <c r="Z23"/>
  <c r="Z22" s="1"/>
  <c r="J25"/>
  <c r="E25"/>
  <c r="AF24"/>
  <c r="AF22" s="1"/>
  <c r="AF7"/>
  <c r="AO7"/>
  <c r="AO23"/>
  <c r="AJ23"/>
  <c r="AJ22" s="1"/>
  <c r="AJ7"/>
  <c r="AC7"/>
  <c r="AC23"/>
  <c r="AC22" s="1"/>
  <c r="E8"/>
  <c r="H23"/>
  <c r="H7"/>
  <c r="K7"/>
  <c r="M7" s="1"/>
  <c r="AP22"/>
  <c r="AA22"/>
  <c r="F10"/>
  <c r="E11"/>
  <c r="E26" s="1"/>
  <c r="AT26" s="1"/>
  <c r="AS10"/>
  <c r="AT13"/>
  <c r="E24"/>
  <c r="AT241"/>
  <c r="L22"/>
  <c r="E10"/>
  <c r="O7"/>
  <c r="P7" s="1"/>
  <c r="K22"/>
  <c r="AP7"/>
  <c r="AA7"/>
  <c r="AS25"/>
  <c r="T248"/>
  <c r="AO248"/>
  <c r="AI248"/>
  <c r="AF248"/>
  <c r="R248"/>
  <c r="AC248"/>
  <c r="U248"/>
  <c r="AD248"/>
  <c r="Q248"/>
  <c r="W248"/>
  <c r="AJ248"/>
  <c r="AA248"/>
  <c r="AG248"/>
  <c r="AL248"/>
  <c r="Z248"/>
  <c r="H248"/>
  <c r="E249"/>
  <c r="AT147"/>
  <c r="E250"/>
  <c r="E144"/>
  <c r="AQ16" i="5"/>
  <c r="S248" i="14" l="1"/>
  <c r="AT25"/>
  <c r="AT12"/>
  <c r="E7"/>
  <c r="E251"/>
  <c r="M22"/>
  <c r="AT11"/>
  <c r="F25"/>
  <c r="G25" s="1"/>
  <c r="G10"/>
  <c r="E23"/>
  <c r="E22" s="1"/>
  <c r="H22"/>
  <c r="AT10"/>
  <c r="AO22"/>
  <c r="E248" l="1"/>
  <c r="H25" i="3" l="1"/>
  <c r="E25"/>
  <c r="D23"/>
  <c r="K8" i="2"/>
  <c r="Z8"/>
  <c r="Y9"/>
  <c r="B24" i="8"/>
  <c r="D23"/>
  <c r="C22" s="1"/>
  <c r="D22" s="1"/>
  <c r="D21"/>
  <c r="D20"/>
  <c r="D18"/>
  <c r="C17" s="1"/>
  <c r="D17" s="1"/>
  <c r="D16"/>
  <c r="D15"/>
  <c r="D13"/>
  <c r="D12"/>
  <c r="D10"/>
  <c r="D9"/>
  <c r="D7"/>
  <c r="D6"/>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5" i="8" l="1"/>
  <c r="C8"/>
  <c r="D8" s="1"/>
  <c r="C11"/>
  <c r="D11" s="1"/>
  <c r="C14"/>
  <c r="D14" s="1"/>
  <c r="C19"/>
  <c r="D19" s="1"/>
  <c r="D5"/>
  <c r="C24" l="1"/>
  <c r="D24"/>
  <c r="I74" i="14"/>
  <c r="AS74" s="1"/>
  <c r="AT74" s="1"/>
  <c r="AS76"/>
  <c r="AT76" s="1"/>
  <c r="I55"/>
  <c r="F55" s="1"/>
  <c r="G55" s="1"/>
  <c r="AS75"/>
  <c r="AT75" s="1"/>
  <c r="I54"/>
  <c r="I89" s="1"/>
  <c r="I53" l="1"/>
  <c r="J53" s="1"/>
  <c r="F54"/>
  <c r="G54" s="1"/>
  <c r="AS89"/>
  <c r="AT89" s="1"/>
  <c r="I90"/>
  <c r="AS90" s="1"/>
  <c r="AT90" s="1"/>
  <c r="F74"/>
  <c r="G74" s="1"/>
  <c r="AS53"/>
  <c r="AT53" s="1"/>
  <c r="F89"/>
  <c r="G89" s="1"/>
  <c r="AS55"/>
  <c r="AT55" s="1"/>
  <c r="AS54"/>
  <c r="AT54" s="1"/>
  <c r="F53" l="1"/>
  <c r="G53" s="1"/>
  <c r="I88"/>
  <c r="AS88" s="1"/>
  <c r="AT88" s="1"/>
  <c r="F90"/>
  <c r="G90" s="1"/>
  <c r="J88"/>
  <c r="I123"/>
  <c r="AS123" s="1"/>
  <c r="AT123" s="1"/>
  <c r="F125"/>
  <c r="F124"/>
  <c r="AS125"/>
  <c r="AT125" s="1"/>
  <c r="I118"/>
  <c r="I139" s="1"/>
  <c r="I146" s="1"/>
  <c r="AS124"/>
  <c r="AT124" s="1"/>
  <c r="I117"/>
  <c r="AS117" s="1"/>
  <c r="AT117" s="1"/>
  <c r="J146" l="1"/>
  <c r="I9"/>
  <c r="F117"/>
  <c r="F138" s="1"/>
  <c r="F145" s="1"/>
  <c r="G145" s="1"/>
  <c r="F88"/>
  <c r="G88" s="1"/>
  <c r="F123"/>
  <c r="F118"/>
  <c r="F139" s="1"/>
  <c r="F146" s="1"/>
  <c r="G146" s="1"/>
  <c r="AS139"/>
  <c r="AT139" s="1"/>
  <c r="I138"/>
  <c r="I116"/>
  <c r="AS116" s="1"/>
  <c r="AT116" s="1"/>
  <c r="AS118"/>
  <c r="AT118" s="1"/>
  <c r="F116" l="1"/>
  <c r="I24"/>
  <c r="F9"/>
  <c r="J9"/>
  <c r="AS9"/>
  <c r="AT9" s="1"/>
  <c r="F137"/>
  <c r="AS138"/>
  <c r="AT138" s="1"/>
  <c r="I145"/>
  <c r="I137"/>
  <c r="AS146"/>
  <c r="AT146" s="1"/>
  <c r="F144"/>
  <c r="G144" s="1"/>
  <c r="I144" l="1"/>
  <c r="I8"/>
  <c r="J24"/>
  <c r="AS24"/>
  <c r="AT24" s="1"/>
  <c r="F24"/>
  <c r="G24" s="1"/>
  <c r="G9"/>
  <c r="AS137"/>
  <c r="AT137" s="1"/>
  <c r="AS145"/>
  <c r="AT145" s="1"/>
  <c r="J144"/>
  <c r="I23" l="1"/>
  <c r="F8"/>
  <c r="I7"/>
  <c r="AS8"/>
  <c r="AT8" s="1"/>
  <c r="AS144"/>
  <c r="AT144" s="1"/>
  <c r="J7" l="1"/>
  <c r="AS7"/>
  <c r="AT7" s="1"/>
  <c r="I22"/>
  <c r="AS23"/>
  <c r="AT23" s="1"/>
  <c r="F23"/>
  <c r="G23" s="1"/>
  <c r="G8"/>
  <c r="F7"/>
  <c r="G7" s="1"/>
  <c r="F22" l="1"/>
  <c r="G22" s="1"/>
  <c r="AS22"/>
  <c r="AT22" s="1"/>
  <c r="J22"/>
  <c r="L267"/>
  <c r="L268"/>
  <c r="L266"/>
  <c r="L265"/>
  <c r="L251" s="1"/>
  <c r="M251" s="1"/>
  <c r="O265"/>
  <c r="O251" s="1"/>
  <c r="P251" s="1"/>
  <c r="O267"/>
  <c r="I267" s="1"/>
  <c r="AS267" s="1"/>
  <c r="AT267" s="1"/>
  <c r="O268"/>
  <c r="I268" s="1"/>
  <c r="AS268" s="1"/>
  <c r="AT268" s="1"/>
  <c r="O266"/>
  <c r="O264"/>
  <c r="O250" s="1"/>
  <c r="P250" s="1"/>
  <c r="L264"/>
  <c r="L250" s="1"/>
  <c r="M250" s="1"/>
  <c r="L263"/>
  <c r="L249" s="1"/>
  <c r="M249" s="1"/>
  <c r="O263"/>
  <c r="O249" s="1"/>
  <c r="P249" s="1"/>
  <c r="F266" l="1"/>
  <c r="L248"/>
  <c r="M248" s="1"/>
  <c r="I263"/>
  <c r="I249" s="1"/>
  <c r="F249" s="1"/>
  <c r="G249" s="1"/>
  <c r="O248"/>
  <c r="P248" s="1"/>
  <c r="F264"/>
  <c r="I265"/>
  <c r="I251" s="1"/>
  <c r="F268"/>
  <c r="L262"/>
  <c r="F267"/>
  <c r="I264"/>
  <c r="I250" s="1"/>
  <c r="I266"/>
  <c r="AS266" s="1"/>
  <c r="AT266" s="1"/>
  <c r="F265"/>
  <c r="F263"/>
  <c r="O262"/>
  <c r="J250" l="1"/>
  <c r="F250"/>
  <c r="G250" s="1"/>
  <c r="F251"/>
  <c r="G251" s="1"/>
  <c r="J251"/>
  <c r="AS264"/>
  <c r="AS263"/>
  <c r="AT263" s="1"/>
  <c r="AS265"/>
  <c r="AT265" s="1"/>
  <c r="AS251"/>
  <c r="AT251" s="1"/>
  <c r="F262"/>
  <c r="AS250"/>
  <c r="AT250" s="1"/>
  <c r="AT264"/>
  <c r="I262"/>
  <c r="AS262" s="1"/>
  <c r="AT262" s="1"/>
  <c r="AS249"/>
  <c r="AT249" s="1"/>
  <c r="F248" l="1"/>
  <c r="G248" s="1"/>
  <c r="I248"/>
  <c r="AS248" l="1"/>
  <c r="AT248" s="1"/>
  <c r="J248"/>
</calcChain>
</file>

<file path=xl/sharedStrings.xml><?xml version="1.0" encoding="utf-8"?>
<sst xmlns="http://schemas.openxmlformats.org/spreadsheetml/2006/main" count="1090" uniqueCount="424">
  <si>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</si>
  <si>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</si>
  <si>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</si>
  <si>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</si>
  <si>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</si>
  <si>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</si>
  <si>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</si>
  <si>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</si>
  <si>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</si>
  <si>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</si>
  <si>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</si>
  <si>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</si>
  <si>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</si>
  <si>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</si>
  <si>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</si>
  <si>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</si>
  <si>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</si>
  <si>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</si>
  <si>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</si>
  <si>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</si>
  <si>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</si>
  <si>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</si>
  <si>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</si>
  <si>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</si>
  <si>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</si>
  <si>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</si>
  <si>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</si>
  <si>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</si>
  <si>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</si>
  <si>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</si>
  <si>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</si>
  <si>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</si>
  <si>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</si>
  <si>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</si>
  <si>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</si>
  <si>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</si>
  <si>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</si>
  <si>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</si>
  <si>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</si>
  <si>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</si>
  <si>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</si>
  <si>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</si>
  <si>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</si>
  <si>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</si>
  <si>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</si>
  <si>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</si>
  <si>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</si>
  <si>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</si>
  <si>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</si>
  <si>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</si>
  <si>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</si>
  <si>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</si>
  <si>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</si>
  <si>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</si>
  <si>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</si>
  <si>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</si>
  <si>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</si>
  <si>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</si>
  <si>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</si>
  <si>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</si>
  <si>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</si>
  <si>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</si>
  <si>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</si>
  <si>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</si>
  <si>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</si>
  <si>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</si>
  <si>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</si>
  <si>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</si>
  <si>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</si>
  <si>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</si>
  <si>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</si>
  <si>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</si>
  <si>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</si>
  <si>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</si>
  <si>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</si>
  <si>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</si>
  <si>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</si>
  <si>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</si>
  <si>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</si>
  <si>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</si>
  <si>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</si>
  <si>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</si>
  <si>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</si>
  <si>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</si>
  <si>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</si>
  <si>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</si>
  <si>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</si>
  <si>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</si>
  <si>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</si>
  <si>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</si>
  <si>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</si>
  <si>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</si>
  <si>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</si>
  <si>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</si>
  <si>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</si>
  <si>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</si>
  <si>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</si>
  <si>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</si>
  <si>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</si>
  <si>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</si>
  <si>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</si>
  <si>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</si>
  <si>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</si>
  <si>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</si>
  <si>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</si>
  <si>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</si>
  <si>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</si>
  <si>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</si>
  <si>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</si>
  <si>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</si>
  <si>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</si>
  <si>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</si>
  <si>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</si>
  <si>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</si>
  <si>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</si>
  <si>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</si>
  <si>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</si>
  <si>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</si>
  <si>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</si>
  <si>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</si>
  <si>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</si>
  <si>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</si>
  <si>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</si>
  <si>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</si>
  <si>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</si>
  <si>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</si>
  <si>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</si>
  <si>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</si>
  <si>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</si>
  <si>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</si>
  <si>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</si>
  <si>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</si>
  <si>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</si>
  <si>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</si>
  <si>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</si>
  <si>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</si>
  <si>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</si>
  <si>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</si>
  <si>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</si>
  <si>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</si>
  <si>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</si>
  <si>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</si>
  <si>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</si>
  <si>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</si>
  <si>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</si>
  <si>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</si>
  <si>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</si>
  <si>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</si>
  <si>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</si>
  <si>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</si>
  <si>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</si>
  <si>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</si>
  <si>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</si>
  <si>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</si>
  <si>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</si>
  <si>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</si>
  <si>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</si>
  <si>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</si>
  <si>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</si>
  <si>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</si>
  <si>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</si>
  <si>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</si>
  <si>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</si>
  <si>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</si>
  <si>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</si>
  <si>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</si>
  <si>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</si>
  <si>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</si>
  <si>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</si>
  <si>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</si>
  <si>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</si>
  <si>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</si>
  <si>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</si>
  <si>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</si>
  <si>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</si>
  <si>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</si>
  <si>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</si>
  <si>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</si>
  <si>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</si>
  <si>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</si>
  <si>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</si>
  <si>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</si>
  <si>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</si>
  <si>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</si>
  <si>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</si>
  <si>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</si>
  <si>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</si>
  <si>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</si>
  <si>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</si>
  <si>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</si>
  <si>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</si>
  <si>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</si>
  <si>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</si>
  <si>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</si>
  <si>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</si>
  <si>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</si>
  <si>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</si>
  <si>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</si>
  <si>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</si>
  <si>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</si>
  <si>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</si>
  <si>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</si>
  <si>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</si>
  <si>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</si>
  <si>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</si>
  <si>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</si>
  <si>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</si>
  <si>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</si>
  <si>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</si>
  <si>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</si>
  <si>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</si>
  <si>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</si>
  <si>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</si>
  <si>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</si>
  <si>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</si>
  <si>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</si>
  <si>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</si>
  <si>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</si>
  <si>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</si>
  <si>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</si>
  <si>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</si>
  <si>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</si>
  <si>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</si>
  <si>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</si>
  <si>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</si>
  <si>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</si>
  <si>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</si>
  <si>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</si>
  <si>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</si>
  <si>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</si>
  <si>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</si>
  <si>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</si>
  <si>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</si>
  <si>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</si>
  <si>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</si>
  <si>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</si>
  <si>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</si>
  <si>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</si>
  <si>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</si>
  <si>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</si>
  <si>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</si>
  <si>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</si>
  <si>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</si>
  <si>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</si>
  <si>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</si>
  <si>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</si>
  <si>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</si>
  <si>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</si>
  <si>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</si>
  <si>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</si>
  <si>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</si>
  <si>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</si>
  <si>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</si>
  <si>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</si>
  <si>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</si>
  <si>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</si>
  <si>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</si>
  <si>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</si>
  <si>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</si>
  <si>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</si>
  <si>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</si>
  <si>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</si>
  <si>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</si>
  <si>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</si>
  <si>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</si>
  <si>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</si>
  <si>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</si>
  <si>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</si>
  <si>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</si>
  <si>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</si>
  <si>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</si>
  <si>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бюджет района</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</si>
  <si>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</si>
  <si>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</si>
  <si>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</si>
  <si>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</si>
  <si>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</si>
  <si>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</si>
  <si>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</si>
  <si>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Расчет и распределение дотации из бюджета муниципального района на выравнивание бюджетной обеспеченности поселений</t>
  </si>
  <si>
    <t>Долгосрочное бюджетное планирование</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</si>
  <si>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</si>
  <si>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</si>
  <si>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</si>
  <si>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</si>
  <si>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</si>
  <si>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</si>
  <si>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</si>
  <si>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</si>
  <si>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муниципальных заданий на оказание муниципальных услуг (выполнение работ)</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</si>
  <si>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</si>
  <si>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</si>
  <si>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</si>
  <si>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</si>
  <si>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</si>
  <si>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</si>
  <si>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2.3.4.</t>
  </si>
  <si>
    <t>Эффективное управление муниципальным долгом</t>
  </si>
  <si>
    <t>2.4.1.</t>
  </si>
  <si>
    <t>2.4.2.</t>
  </si>
  <si>
    <t>Планирование ассигнований по погашению и обслуживанию долговых обязательств района</t>
  </si>
  <si>
    <t>2.4.3.</t>
  </si>
  <si>
    <t>Осуществление учета долговых обязательств района</t>
  </si>
  <si>
    <t>2.5.1.</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</si>
  <si>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</si>
  <si>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5.</t>
  </si>
  <si>
    <t>6.</t>
  </si>
  <si>
    <t>7.</t>
  </si>
  <si>
    <t>8.</t>
  </si>
  <si>
    <t>9.</t>
  </si>
  <si>
    <t>10.</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</si>
  <si>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</si>
  <si>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</si>
  <si>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&gt;= 90%</t>
  </si>
  <si>
    <t>Исполнитель:</t>
  </si>
  <si>
    <t>Специалист эксперт отдела межбюджетных трансфертов</t>
  </si>
  <si>
    <t>Мальцева Светлана Валентиновна</t>
  </si>
  <si>
    <t>тел. 8 (3466) 49-86-48</t>
  </si>
  <si>
    <t>_______________</t>
  </si>
  <si>
    <t>и сводного планирования департамнта финансов администрации Нижневартовского района_______________Мальцева Светлана Валентиновна</t>
  </si>
  <si>
    <t xml:space="preserve">Заместитель начальника 
отдела расходов бюджета департамента финансов администрации Нижневартовского района    </t>
  </si>
  <si>
    <t xml:space="preserve">                                              ______________Нестеренко  Юлия Артемовна  </t>
  </si>
  <si>
    <t>Нестеренко Юлия Артемовна</t>
  </si>
  <si>
    <t>тел. 8 (3466) 49-86-53</t>
  </si>
  <si>
    <t>Отсутствие просроченной кредиторской задолженности в бюджетах поселений района по выплате заработной платы и оплате коммунальных услуг (да/нет; 1/0)</t>
  </si>
  <si>
    <t>Специалист-эксперт отдела межбюджетых трансфертов и сводного планирования департамента финансов администрации Нижневартовского района</t>
  </si>
  <si>
    <r>
      <t xml:space="preserve">Подпрограмма 2                                                                                                                                                                         </t>
    </r>
    <r>
      <rPr>
        <sz val="14"/>
        <color theme="1"/>
        <rFont val="Times New Roman"/>
        <family val="1"/>
        <charset val="204"/>
      </rPr>
      <t xml:space="preserve">Исполнение отсутствует.   </t>
    </r>
  </si>
  <si>
    <t>Начальник отдела доходов департаменнта финансов</t>
  </si>
  <si>
    <t xml:space="preserve">администрации района                                                               _____________ Мажорова Елена Анатольевна     </t>
  </si>
  <si>
    <t>тел. 8 (3466) 49-87-45</t>
  </si>
  <si>
    <t>Значение показателя на 2018 год</t>
  </si>
  <si>
    <t>Выравнивание бюджетной обеспеченности поселений из районного фонда финансовой поддержки                                                                                                             (показатель 1)</t>
  </si>
  <si>
    <t>департамент финансов администрации района</t>
  </si>
  <si>
    <t>1.1.1.</t>
  </si>
  <si>
    <t xml:space="preserve">                               департамент финансов администрации района</t>
  </si>
  <si>
    <t>Итого по мероприятию 1.1.</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</si>
  <si>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 (показатель 1)</t>
  </si>
  <si>
    <t>управление организации деятельности администрации района;                               отдел транспорта и связи администрации района;  управление культуры администрации района;                               департамент финансов администрации района</t>
  </si>
  <si>
    <t>1.2.1.</t>
  </si>
  <si>
    <t>Расчет и распределение по поселениям района дотации на поддержку мер по обеспечению сбалансированности местных бюджетов (показатель 1)</t>
  </si>
  <si>
    <t>1.2.2.</t>
  </si>
  <si>
    <t>1.2.3.</t>
  </si>
  <si>
    <t>Предоставление межбюджетных трансфертов поселениям района из вышестоящих бюджетов                                                                                                                                                                                                                                                      (показатель 1)</t>
  </si>
  <si>
    <t xml:space="preserve">департамент финансов администрации района;                               управление организации деятельности администрации района; управление культуры администрации района; департамент финансов администрации района      </t>
  </si>
  <si>
    <t>1.2.4.</t>
  </si>
  <si>
    <t>Предоставление межбюджетных трансфертов бюджетам поселений района в иных случаях (на иные цели)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(показатель 1)</t>
  </si>
  <si>
    <t>Итого по мероприятию 1.2</t>
  </si>
  <si>
    <t>Повышение эффективности управления муниципальными финансами                                 (показатель 1,3)</t>
  </si>
  <si>
    <t>1.3.1.</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</si>
  <si>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</si>
  <si>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Итого по основному мероприятию 1.3.</t>
  </si>
  <si>
    <t>Предоставление иных межбюджетных трансфертов бюджетам поселений района в рамках проведения конкурсного отбора проектов «Народная инициатива»                                                                                                                                                                                                                                                                                                                                               (показатель 1)</t>
  </si>
  <si>
    <t>1.4.1.</t>
  </si>
  <si>
    <t xml:space="preserve">Предоставление иных межбюджетных трансфертов на софинансирование проектов инициативного бюджетирования </t>
  </si>
  <si>
    <t>Итого по основному мероприятию 1.4.</t>
  </si>
  <si>
    <t>Итого по подпрограмме I</t>
  </si>
  <si>
    <t>департамент финансов администрации района, структурные подразделения администрации района</t>
  </si>
  <si>
    <t>Нормативное правовое регулирование в сфере бюджетного процесса и его совершенствование</t>
  </si>
  <si>
    <t>2.2.1.</t>
  </si>
  <si>
    <t>Совершенствование нормативного правового регулирования в сфере бюджетного процесса</t>
  </si>
  <si>
    <t>2.2.2.</t>
  </si>
  <si>
    <t>Организация планирования, исполнения бюджета района и формирование отчетности об исполнении бюджета района</t>
  </si>
  <si>
    <t>2.2.3.</t>
  </si>
  <si>
    <t>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 (показатель 7)</t>
  </si>
  <si>
    <t>Формирование резерва на исполнение Указов Президента Российской Федерации от 07.05.2012 № 597, от 01.06.2012 № 761</t>
  </si>
  <si>
    <t>Резерв на софинансирование государственных программ</t>
  </si>
  <si>
    <t>2.3.5.</t>
  </si>
  <si>
    <t>Резерв на повышение оплаты труда в размере прогнозного уровня инфляции для работников, не попадающих под действие Указов Президента Российской Федерации от 2012 года</t>
  </si>
  <si>
    <t>Обслуживание муниципального долга района (показатель 8)</t>
  </si>
  <si>
    <t>Повышение уровня открытости бюджетных данных</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</si>
  <si>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в разделах «Открытый бюджет»,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</si>
  <si>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2.5.2.</t>
  </si>
  <si>
    <t>Внедрение практики инициативного бюджетирования в районе</t>
  </si>
  <si>
    <t>2.5.3.</t>
  </si>
  <si>
    <t>Итого по подпрограмме II</t>
  </si>
  <si>
    <t>инвестиции в объекты муниципальной собственности (указать номера мероприятия, относящихся к указанным расходам)</t>
  </si>
  <si>
    <t>Ответственный исполнитель (департамент финансов администрации района)</t>
  </si>
  <si>
    <t>Соисполнитель 1 отдел транспорта и связи администрации района</t>
  </si>
  <si>
    <t>Соисполнитель 2 управление организации деятельности администрации района</t>
  </si>
  <si>
    <t>Соисполнитель 3 управление культуры администрации района</t>
  </si>
  <si>
    <t>Подпрограмма II«Управление муниципальными финансами вНижневартовском районе»</t>
  </si>
  <si>
    <t>Задача 2: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совершенствование</t>
  </si>
  <si>
    <t>Цель 2:обеспечение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</si>
  <si>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Цель: обеспечение эффективной финансовой поддержки городских и сельских поселений района</t>
  </si>
  <si>
    <t>Задача 1: 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t>
  </si>
  <si>
    <t>Подпрограмма I«Создание условий для эффективного управления муниципальными финансами, повышения устойчивости бюджетов поселений Нижневартовского района»</t>
  </si>
  <si>
    <t>Наименование основного мероприятия муниципальной программы (наименование мероприятия/объекта)</t>
  </si>
  <si>
    <t>Ответственный исполнитель/соисполнитель</t>
  </si>
  <si>
    <t>Всего по муниципальной  программе</t>
  </si>
  <si>
    <t>Всего на 2018 год</t>
  </si>
  <si>
    <t>Всего (для контроля)</t>
  </si>
  <si>
    <t>отклонение</t>
  </si>
  <si>
    <t>Ю.А. Нестеренко</t>
  </si>
  <si>
    <t>Директор департамента финансов</t>
  </si>
  <si>
    <t>М.А. Синева</t>
  </si>
  <si>
    <t xml:space="preserve">Заместитель начальника отдела расходов бюджета департамента финансов администрации Нижневартовского района    </t>
  </si>
  <si>
    <t xml:space="preserve">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(показатель 1) </t>
  </si>
  <si>
    <t>1.4.2.</t>
  </si>
  <si>
    <t xml:space="preserve">Предоставление иных межбюджетных трансфертов на софинансирование расходных обязательств на содействие развитию исторических и иных местных традиций </t>
  </si>
  <si>
    <t>отдел транспорта и связи администрации района;                                                                                                                                                                                                                     департамент финансов администрации района</t>
  </si>
  <si>
    <t>Муниципальная программа "Управление в сфере муниципальных финансов в Нижнвартовском районе на 2018–2025 годы и на период до 2030 года"</t>
  </si>
  <si>
    <t>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(да/нет; 1/0)</t>
  </si>
  <si>
    <t>Исполнение плана по налоговым и неналоговым доходам, утвержденного решением о бюджете района, %</t>
  </si>
  <si>
    <t>≥ 95 %</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</si>
  <si>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 (да/нет; 1/0).</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</si>
  <si>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</si>
  <si>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Доля главных администраторов бюджетных
средств, главных распорядителей средств бюджета района, имеющих итоговую оценку качества финансового менеджмента более 80 %</t>
  </si>
  <si>
    <t>Соблюдение предельного объема муниципального внутреннего долга района установленного нормативными правовыми актами района, (да/нет, 1/0)</t>
  </si>
  <si>
    <t>Погашение долговых обязательств района в соответствии с Графиком погашения, (да/нет, 1/0)</t>
  </si>
  <si>
    <t>Средняя итоговая оценка качества организации и осуществления бюджетного процесса в поселениях района не менее 40 баллов</t>
  </si>
  <si>
    <t>Показатель будет рассчитан  в июле 2019 года</t>
  </si>
  <si>
    <t>Целевые показатели муниципальной программы "Управление в сфере муниципальных финансов в Нижнвартовском районе на 2018–2025 годы и на период до 2030 года"</t>
  </si>
  <si>
    <t>___________</t>
  </si>
  <si>
    <t>Директор департамента финансов:_____________ Синева Марина Александровна</t>
  </si>
  <si>
    <t>-</t>
  </si>
  <si>
    <t>мониторинг качества финансового менеджмента проводится в срок до 1 апреля</t>
  </si>
  <si>
    <t>Значение показателя определяется по итогам 2018 года</t>
  </si>
  <si>
    <t>СЕТЕВОЙ  ГРАФИК</t>
  </si>
  <si>
    <t>С.В. Мальцева</t>
  </si>
  <si>
    <t>Директор департамента финансов: ___________Синева Марина Александровна</t>
  </si>
  <si>
    <t xml:space="preserve">Исполнено по муниципальной программе в сумме  220 685,9 тыс. рублей или 20,9%, в том числе:                  </t>
  </si>
  <si>
    <r>
      <rPr>
        <b/>
        <sz val="14"/>
        <rFont val="Times New Roman"/>
        <family val="1"/>
        <charset val="204"/>
      </rPr>
      <t xml:space="preserve">Подпрограмма 1  исполнение составило в сумме    220 685,9 тыс. рублей или 20,9%, в том числе:                                                                                                                                                                                                                                                                                     </t>
    </r>
    <r>
      <rPr>
        <sz val="14"/>
        <rFont val="Times New Roman"/>
        <family val="1"/>
        <charset val="204"/>
      </rPr>
      <t xml:space="preserve">-по выравнивание бюджетной обеспеченности поселений из районного фонда финансовой поддержки в сумме 53 221,5 тыс. рублей или 32%;                                                                                       -по дотации на поддержку мер по обеспечению сбалансированности местных бюджетов                                                                                                                                                167 464,4 тыс. рублей или 24,5%.         </t>
    </r>
    <r>
      <rPr>
        <b/>
        <sz val="14"/>
        <rFont val="Times New Roman"/>
        <family val="1"/>
        <charset val="204"/>
      </rPr>
      <t xml:space="preserve">                                                                                                                                                                                                                                                                                                                                                                                                                                                                                                                                                                                      </t>
    </r>
  </si>
  <si>
    <t>за апрель 2018 года</t>
  </si>
  <si>
    <t>«Управление в сфере муниципальных финансов в Нижневартовском районе на 2018−2025 годы и на период до 2030 года»                                                                                    за апрель 2018 год</t>
  </si>
</sst>
</file>

<file path=xl/styles.xml><?xml version="1.0" encoding="utf-8"?>
<styleSheet xmlns="http://schemas.openxmlformats.org/spreadsheetml/2006/main">
  <numFmts count="8">
    <numFmt numFmtId="41" formatCode="_-* #,##0_р_._-;\-* #,##0_р_._-;_-* &quot;-&quot;_р_._-;_-@_-"/>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0%"/>
  </numFmts>
  <fonts count="50">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6"/>
      <name val="Times New Roman"/>
      <family val="1"/>
      <charset val="204"/>
    </font>
    <font>
      <b/>
      <sz val="16"/>
      <name val="Times New Roman"/>
      <family val="1"/>
      <charset val="204"/>
    </font>
    <font>
      <sz val="16"/>
      <color theme="1"/>
      <name val="Times New Roman"/>
      <family val="1"/>
      <charset val="204"/>
    </font>
    <font>
      <b/>
      <u/>
      <sz val="16"/>
      <name val="Times New Roman"/>
      <family val="1"/>
      <charset val="204"/>
    </font>
    <font>
      <b/>
      <sz val="11"/>
      <name val="Times New Roman"/>
      <family val="1"/>
      <charset val="204"/>
    </font>
    <font>
      <sz val="10"/>
      <color rgb="FF0070C0"/>
      <name val="Times New Roman"/>
      <family val="1"/>
      <charset val="204"/>
    </font>
    <font>
      <b/>
      <sz val="11"/>
      <color theme="1"/>
      <name val="Calibri"/>
      <family val="2"/>
      <charset val="204"/>
      <scheme val="minor"/>
    </font>
    <font>
      <b/>
      <sz val="14"/>
      <color theme="1"/>
      <name val="Calibri"/>
      <family val="2"/>
      <charset val="204"/>
      <scheme val="minor"/>
    </font>
    <font>
      <sz val="9"/>
      <color theme="1"/>
      <name val="Times New Roman"/>
      <family val="1"/>
      <charset val="204"/>
    </font>
    <font>
      <sz val="9"/>
      <name val="Times New Roman"/>
      <family val="1"/>
      <charset val="204"/>
    </font>
    <font>
      <sz val="9"/>
      <color theme="1"/>
      <name val="Calibri"/>
      <family val="2"/>
      <charset val="204"/>
      <scheme val="minor"/>
    </font>
    <font>
      <sz val="14"/>
      <color theme="1"/>
      <name val="Calibri"/>
      <family val="2"/>
      <charset val="204"/>
      <scheme val="minor"/>
    </font>
    <font>
      <b/>
      <sz val="16"/>
      <color theme="1"/>
      <name val="Calibri"/>
      <family val="2"/>
      <charset val="204"/>
      <scheme val="minor"/>
    </font>
    <font>
      <sz val="11"/>
      <name val="Calibri"/>
      <family val="2"/>
      <charset val="204"/>
      <scheme val="minor"/>
    </font>
    <font>
      <b/>
      <sz val="16"/>
      <name val="Calibri"/>
      <family val="2"/>
      <charset val="204"/>
      <scheme val="minor"/>
    </font>
    <font>
      <b/>
      <sz val="9"/>
      <name val="Times New Roman"/>
      <family val="1"/>
      <charset val="204"/>
    </font>
    <font>
      <b/>
      <sz val="11"/>
      <name val="Calibri"/>
      <family val="2"/>
      <charset val="204"/>
      <scheme val="minor"/>
    </font>
    <font>
      <b/>
      <sz val="10"/>
      <name val="Calibri"/>
      <family val="2"/>
      <charset val="204"/>
      <scheme val="minor"/>
    </font>
    <font>
      <sz val="10"/>
      <name val="Calibri"/>
      <family val="2"/>
      <charset val="204"/>
      <scheme val="minor"/>
    </font>
    <font>
      <b/>
      <u/>
      <sz val="14"/>
      <color theme="1"/>
      <name val="Times New Roman"/>
      <family val="1"/>
      <charset val="204"/>
    </font>
    <font>
      <sz val="18"/>
      <color theme="1"/>
      <name val="Calibri"/>
      <family val="2"/>
      <charset val="204"/>
      <scheme val="minor"/>
    </font>
    <font>
      <sz val="18"/>
      <name val="Times New Roman"/>
      <family val="1"/>
      <charset val="204"/>
    </font>
    <font>
      <b/>
      <sz val="18"/>
      <name val="Times New Roman"/>
      <family val="1"/>
      <charset val="204"/>
    </font>
    <font>
      <sz val="13"/>
      <name val="Times New Roman"/>
      <family val="1"/>
      <charset val="204"/>
    </font>
    <font>
      <b/>
      <sz val="14"/>
      <name val="Calibri"/>
      <family val="2"/>
      <charset val="204"/>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393">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18" fillId="0" borderId="0" xfId="0" applyFont="1" applyFill="1" applyBorder="1" applyAlignment="1" applyProtection="1">
      <alignment vertical="center"/>
    </xf>
    <xf numFmtId="164" fontId="19" fillId="0" borderId="0" xfId="0" applyNumberFormat="1" applyFont="1" applyFill="1" applyBorder="1" applyAlignment="1" applyProtection="1">
      <alignment horizontal="left"/>
    </xf>
    <xf numFmtId="0" fontId="19" fillId="0" borderId="0" xfId="0" applyFont="1" applyFill="1" applyAlignment="1" applyProtection="1">
      <alignment horizontal="left" vertical="center"/>
    </xf>
    <xf numFmtId="0" fontId="19" fillId="0" borderId="0" xfId="0" applyFont="1" applyFill="1" applyAlignment="1" applyProtection="1">
      <alignment horizontal="right" vertical="center"/>
    </xf>
    <xf numFmtId="0" fontId="19" fillId="0" borderId="0" xfId="0" applyFont="1" applyFill="1" applyBorder="1" applyAlignment="1" applyProtection="1">
      <alignment vertical="center"/>
    </xf>
    <xf numFmtId="0" fontId="18" fillId="0" borderId="0" xfId="0" applyFont="1" applyFill="1" applyAlignment="1" applyProtection="1">
      <alignment vertical="center"/>
    </xf>
    <xf numFmtId="0" fontId="18" fillId="0" borderId="0" xfId="0" applyFont="1" applyFill="1" applyAlignment="1" applyProtection="1">
      <alignment horizontal="right" vertical="center"/>
    </xf>
    <xf numFmtId="164" fontId="18" fillId="0" borderId="0" xfId="2" applyNumberFormat="1" applyFont="1" applyFill="1" applyBorder="1" applyAlignment="1" applyProtection="1">
      <alignment vertical="center" wrapText="1"/>
    </xf>
    <xf numFmtId="0" fontId="21" fillId="0" borderId="0" xfId="0" applyFont="1"/>
    <xf numFmtId="0" fontId="19" fillId="0" borderId="0" xfId="0" applyFont="1" applyFill="1" applyBorder="1" applyAlignment="1" applyProtection="1">
      <alignment horizontal="left"/>
    </xf>
    <xf numFmtId="0" fontId="21" fillId="0" borderId="0" xfId="0" applyNumberFormat="1" applyFont="1" applyAlignment="1">
      <alignment horizontal="center"/>
    </xf>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0" fontId="19" fillId="0" borderId="1" xfId="0" applyFont="1" applyFill="1" applyBorder="1" applyAlignment="1">
      <alignment horizontal="left" vertical="top" wrapText="1"/>
    </xf>
    <xf numFmtId="4" fontId="19" fillId="0" borderId="1" xfId="0" applyNumberFormat="1" applyFont="1" applyFill="1" applyBorder="1" applyAlignment="1">
      <alignment horizontal="left" vertical="top" wrapText="1"/>
    </xf>
    <xf numFmtId="4" fontId="21" fillId="0" borderId="1" xfId="0" applyNumberFormat="1" applyFont="1" applyFill="1" applyBorder="1" applyAlignment="1">
      <alignment horizontal="left" vertical="top"/>
    </xf>
    <xf numFmtId="0" fontId="19" fillId="0" borderId="8" xfId="0" applyFont="1" applyFill="1" applyBorder="1" applyAlignment="1">
      <alignment horizontal="left" vertical="top" wrapText="1"/>
    </xf>
    <xf numFmtId="0" fontId="21" fillId="0" borderId="0" xfId="0" applyFont="1" applyFill="1"/>
    <xf numFmtId="0" fontId="21" fillId="0" borderId="0" xfId="0" applyNumberFormat="1" applyFont="1" applyAlignment="1">
      <alignment horizontal="left"/>
    </xf>
    <xf numFmtId="0" fontId="19" fillId="0" borderId="0" xfId="0" applyFont="1" applyFill="1" applyBorder="1" applyAlignment="1" applyProtection="1">
      <alignment horizontal="left"/>
    </xf>
    <xf numFmtId="43" fontId="18" fillId="0" borderId="1" xfId="2" applyFont="1" applyFill="1" applyBorder="1" applyAlignment="1">
      <alignment horizontal="left" vertical="top" wrapText="1"/>
    </xf>
    <xf numFmtId="0" fontId="20"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1" xfId="0" applyNumberFormat="1" applyFont="1" applyBorder="1" applyAlignment="1">
      <alignment horizontal="center" vertical="top"/>
    </xf>
    <xf numFmtId="0" fontId="20" fillId="0" borderId="1" xfId="0" applyNumberFormat="1" applyFont="1" applyBorder="1" applyAlignment="1">
      <alignment horizontal="center" vertical="top"/>
    </xf>
    <xf numFmtId="41" fontId="18" fillId="0" borderId="1" xfId="2" applyNumberFormat="1" applyFont="1" applyFill="1" applyBorder="1" applyAlignment="1">
      <alignment horizontal="left" vertical="top" wrapText="1"/>
    </xf>
    <xf numFmtId="0" fontId="25" fillId="0" borderId="0" xfId="0" applyFont="1" applyFill="1" applyAlignment="1" applyProtection="1">
      <alignment vertical="center"/>
    </xf>
    <xf numFmtId="0" fontId="25" fillId="0" borderId="0" xfId="0" applyFont="1" applyFill="1" applyAlignment="1" applyProtection="1">
      <alignment horizontal="left" vertical="center"/>
    </xf>
    <xf numFmtId="0" fontId="25" fillId="0" borderId="0" xfId="0" applyFont="1" applyFill="1" applyBorder="1" applyAlignment="1" applyProtection="1">
      <alignment vertical="center"/>
    </xf>
    <xf numFmtId="164"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8" fillId="0" borderId="0" xfId="0" applyFont="1" applyFill="1" applyBorder="1" applyAlignment="1">
      <alignment horizontal="justify" vertical="center"/>
    </xf>
    <xf numFmtId="0" fontId="18"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8" fillId="0" borderId="0" xfId="0" applyFont="1" applyFill="1" applyAlignment="1">
      <alignment vertical="center"/>
    </xf>
    <xf numFmtId="0" fontId="3" fillId="0" borderId="0" xfId="0" applyFont="1" applyFill="1" applyAlignment="1">
      <alignment vertical="center"/>
    </xf>
    <xf numFmtId="0" fontId="16" fillId="0" borderId="0"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6" fillId="0" borderId="0" xfId="0" applyFont="1" applyFill="1" applyAlignment="1">
      <alignment horizontal="center" vertical="center"/>
    </xf>
    <xf numFmtId="0" fontId="27" fillId="0" borderId="0" xfId="0" applyFont="1" applyBorder="1" applyAlignment="1"/>
    <xf numFmtId="0" fontId="25" fillId="0" borderId="0" xfId="0" applyFont="1" applyFill="1" applyBorder="1" applyAlignment="1">
      <alignment horizontal="justify"/>
    </xf>
    <xf numFmtId="3" fontId="25" fillId="0" borderId="0" xfId="0" applyNumberFormat="1" applyFont="1" applyAlignment="1"/>
    <xf numFmtId="0" fontId="27" fillId="0" borderId="0" xfId="0" applyFont="1" applyFill="1" applyBorder="1" applyAlignment="1">
      <alignment wrapText="1"/>
    </xf>
    <xf numFmtId="0" fontId="27" fillId="0" borderId="0" xfId="0" applyFont="1" applyAlignment="1"/>
    <xf numFmtId="164" fontId="25" fillId="0" borderId="0" xfId="0" applyNumberFormat="1"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168" fontId="17" fillId="0" borderId="0" xfId="2" applyNumberFormat="1" applyFont="1" applyFill="1" applyBorder="1" applyAlignment="1" applyProtection="1">
      <alignment vertical="top" wrapText="1"/>
    </xf>
    <xf numFmtId="0" fontId="25" fillId="0" borderId="0" xfId="0" applyFont="1" applyFill="1"/>
    <xf numFmtId="0" fontId="25" fillId="0" borderId="0" xfId="0" applyFont="1" applyFill="1" applyAlignment="1">
      <alignment vertical="center"/>
    </xf>
    <xf numFmtId="0" fontId="18" fillId="0" borderId="0" xfId="0" applyFont="1" applyFill="1" applyBorder="1" applyAlignment="1" applyProtection="1">
      <alignment horizontal="left"/>
    </xf>
    <xf numFmtId="0" fontId="18" fillId="0" borderId="0" xfId="0" applyFont="1" applyFill="1"/>
    <xf numFmtId="0" fontId="20" fillId="0" borderId="0" xfId="0" applyFont="1" applyAlignment="1"/>
    <xf numFmtId="0" fontId="17" fillId="0" borderId="0" xfId="0" applyFont="1" applyFill="1" applyAlignment="1">
      <alignment horizontal="center" vertical="center" wrapText="1"/>
    </xf>
    <xf numFmtId="3" fontId="25" fillId="0" borderId="0" xfId="0" applyNumberFormat="1" applyFont="1" applyFill="1" applyAlignment="1"/>
    <xf numFmtId="0" fontId="22" fillId="3" borderId="16" xfId="0" applyFont="1" applyFill="1" applyBorder="1" applyAlignment="1" applyProtection="1">
      <alignment vertical="top" wrapText="1"/>
    </xf>
    <xf numFmtId="0" fontId="18" fillId="0" borderId="0" xfId="0" applyFont="1" applyFill="1" applyBorder="1" applyAlignment="1" applyProtection="1">
      <alignment horizontal="left" vertical="top" wrapText="1"/>
    </xf>
    <xf numFmtId="0" fontId="18" fillId="0" borderId="0" xfId="0" applyFont="1" applyFill="1" applyAlignment="1"/>
    <xf numFmtId="0" fontId="19" fillId="0" borderId="0" xfId="0" applyFont="1" applyFill="1"/>
    <xf numFmtId="0" fontId="19" fillId="0" borderId="0" xfId="0" applyFont="1" applyFill="1" applyAlignment="1">
      <alignment vertical="center"/>
    </xf>
    <xf numFmtId="0" fontId="19" fillId="0" borderId="0" xfId="0" applyFont="1" applyFill="1" applyBorder="1" applyAlignment="1" applyProtection="1">
      <alignment horizontal="left" vertical="top" wrapText="1"/>
    </xf>
    <xf numFmtId="168" fontId="22" fillId="0" borderId="0" xfId="2" applyNumberFormat="1" applyFont="1" applyFill="1" applyBorder="1" applyAlignment="1" applyProtection="1">
      <alignment vertical="top" wrapText="1"/>
    </xf>
    <xf numFmtId="0" fontId="21" fillId="0" borderId="0" xfId="0" applyFont="1" applyFill="1" applyBorder="1" applyAlignment="1">
      <alignment horizontal="justify" vertical="center" wrapText="1"/>
    </xf>
    <xf numFmtId="0" fontId="21" fillId="0" borderId="0" xfId="0" applyFont="1" applyFill="1" applyAlignment="1"/>
    <xf numFmtId="0" fontId="19" fillId="0" borderId="0" xfId="0" applyFont="1" applyFill="1" applyBorder="1" applyAlignment="1" applyProtection="1">
      <alignment horizontal="left" vertical="center"/>
    </xf>
    <xf numFmtId="0" fontId="6" fillId="4" borderId="0" xfId="0" applyFont="1" applyFill="1" applyAlignment="1">
      <alignment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5" fillId="3" borderId="0" xfId="0" applyFont="1" applyFill="1" applyBorder="1" applyAlignment="1" applyProtection="1">
      <alignment horizontal="left"/>
    </xf>
    <xf numFmtId="0" fontId="25" fillId="3" borderId="0" xfId="0" applyFont="1" applyFill="1"/>
    <xf numFmtId="0" fontId="19" fillId="3" borderId="0" xfId="0" applyFont="1" applyFill="1" applyAlignment="1">
      <alignment vertical="center"/>
    </xf>
    <xf numFmtId="0" fontId="19" fillId="3" borderId="0" xfId="0" applyFont="1" applyFill="1" applyBorder="1" applyAlignment="1" applyProtection="1">
      <alignment horizontal="left" vertical="top" wrapText="1"/>
    </xf>
    <xf numFmtId="168" fontId="22" fillId="3" borderId="0" xfId="2" applyNumberFormat="1" applyFont="1" applyFill="1" applyBorder="1" applyAlignment="1" applyProtection="1">
      <alignment vertical="top" wrapText="1"/>
    </xf>
    <xf numFmtId="0" fontId="19" fillId="3" borderId="0" xfId="0" applyFont="1" applyFill="1"/>
    <xf numFmtId="0" fontId="18" fillId="3" borderId="0" xfId="0" applyFont="1" applyFill="1" applyBorder="1" applyAlignment="1" applyProtection="1">
      <alignment horizontal="left"/>
    </xf>
    <xf numFmtId="3" fontId="6" fillId="3" borderId="0" xfId="0" applyNumberFormat="1" applyFont="1" applyFill="1" applyAlignment="1">
      <alignment horizontal="center" vertical="center"/>
    </xf>
    <xf numFmtId="0" fontId="6" fillId="3" borderId="0" xfId="0" applyFont="1" applyFill="1" applyAlignment="1">
      <alignment vertical="center"/>
    </xf>
    <xf numFmtId="0" fontId="17" fillId="3" borderId="0" xfId="0" applyFont="1" applyFill="1" applyAlignment="1">
      <alignment horizontal="center" vertical="center" wrapText="1"/>
    </xf>
    <xf numFmtId="3" fontId="3" fillId="3" borderId="0" xfId="0" applyNumberFormat="1" applyFont="1" applyFill="1" applyAlignment="1">
      <alignment horizontal="center" vertical="center"/>
    </xf>
    <xf numFmtId="0" fontId="3" fillId="3" borderId="0" xfId="0" applyFont="1" applyFill="1" applyAlignment="1">
      <alignment vertical="center"/>
    </xf>
    <xf numFmtId="0" fontId="30" fillId="0" borderId="0" xfId="0" applyFont="1" applyFill="1" applyAlignment="1">
      <alignment vertical="center"/>
    </xf>
    <xf numFmtId="165" fontId="0" fillId="0" borderId="0" xfId="0" applyNumberFormat="1"/>
    <xf numFmtId="165" fontId="0" fillId="0" borderId="1" xfId="0" applyNumberFormat="1" applyBorder="1"/>
    <xf numFmtId="164" fontId="17" fillId="3" borderId="1" xfId="0" applyNumberFormat="1" applyFont="1" applyFill="1" applyBorder="1" applyAlignment="1" applyProtection="1">
      <alignment horizontal="center" vertical="center" wrapText="1"/>
    </xf>
    <xf numFmtId="3" fontId="18" fillId="3" borderId="1" xfId="0" applyNumberFormat="1" applyFont="1" applyFill="1" applyBorder="1" applyAlignment="1" applyProtection="1">
      <alignment horizontal="center" vertical="center" wrapText="1"/>
    </xf>
    <xf numFmtId="165" fontId="31" fillId="0" borderId="1" xfId="0" applyNumberFormat="1" applyFont="1" applyBorder="1" applyAlignment="1">
      <alignment horizontal="center" vertical="center"/>
    </xf>
    <xf numFmtId="165" fontId="0" fillId="0" borderId="0" xfId="0" applyNumberFormat="1" applyBorder="1"/>
    <xf numFmtId="10" fontId="17" fillId="3" borderId="1" xfId="0" applyNumberFormat="1" applyFont="1" applyFill="1" applyBorder="1" applyAlignment="1" applyProtection="1">
      <alignment horizontal="center" vertical="center" wrapText="1"/>
    </xf>
    <xf numFmtId="165" fontId="31" fillId="2" borderId="1" xfId="0" applyNumberFormat="1" applyFont="1" applyFill="1" applyBorder="1" applyAlignment="1">
      <alignment horizontal="center" vertical="center"/>
    </xf>
    <xf numFmtId="0" fontId="0" fillId="2" borderId="0" xfId="0" applyFill="1"/>
    <xf numFmtId="0" fontId="32" fillId="0" borderId="0" xfId="0" applyFont="1"/>
    <xf numFmtId="165" fontId="32" fillId="0" borderId="1" xfId="0" applyNumberFormat="1" applyFont="1" applyBorder="1" applyAlignment="1">
      <alignment horizontal="center" vertical="center"/>
    </xf>
    <xf numFmtId="0" fontId="19" fillId="0" borderId="0" xfId="0" applyFont="1" applyFill="1" applyBorder="1" applyAlignment="1">
      <alignment horizontal="justify" vertical="center"/>
    </xf>
    <xf numFmtId="0" fontId="21" fillId="0" borderId="0" xfId="0" applyFont="1" applyFill="1" applyBorder="1" applyAlignment="1">
      <alignment vertical="center" wrapText="1"/>
    </xf>
    <xf numFmtId="0" fontId="19" fillId="0" borderId="0" xfId="0" applyFont="1" applyFill="1" applyBorder="1" applyAlignment="1">
      <alignment vertical="center"/>
    </xf>
    <xf numFmtId="165" fontId="36" fillId="0" borderId="0" xfId="0" applyNumberFormat="1" applyFont="1"/>
    <xf numFmtId="0" fontId="15" fillId="0" borderId="0"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5" fontId="0" fillId="0" borderId="0" xfId="0" applyNumberFormat="1" applyFill="1" applyBorder="1"/>
    <xf numFmtId="165" fontId="21" fillId="0" borderId="0" xfId="0" applyNumberFormat="1" applyFont="1" applyFill="1" applyBorder="1" applyAlignment="1">
      <alignment horizontal="left" vertical="center" wrapText="1"/>
    </xf>
    <xf numFmtId="0" fontId="0" fillId="0" borderId="0" xfId="0" applyFill="1"/>
    <xf numFmtId="165" fontId="31" fillId="0" borderId="0" xfId="0" applyNumberFormat="1" applyFont="1" applyFill="1" applyBorder="1" applyAlignment="1">
      <alignment horizontal="center" vertical="center"/>
    </xf>
    <xf numFmtId="0" fontId="37" fillId="0" borderId="0" xfId="0" applyFont="1"/>
    <xf numFmtId="165" fontId="37" fillId="0" borderId="0" xfId="0" applyNumberFormat="1" applyFont="1"/>
    <xf numFmtId="0" fontId="35" fillId="0" borderId="0" xfId="0" applyFont="1"/>
    <xf numFmtId="3" fontId="34" fillId="3" borderId="1" xfId="0" applyNumberFormat="1" applyFont="1" applyFill="1" applyBorder="1" applyAlignment="1" applyProtection="1">
      <alignment horizontal="center" vertical="center" wrapText="1"/>
    </xf>
    <xf numFmtId="0" fontId="33" fillId="0" borderId="0" xfId="0" applyFont="1" applyFill="1" applyBorder="1" applyAlignment="1">
      <alignment horizontal="left" vertical="center" wrapText="1"/>
    </xf>
    <xf numFmtId="164" fontId="17" fillId="3" borderId="1" xfId="0" applyNumberFormat="1" applyFont="1" applyFill="1" applyBorder="1" applyAlignment="1" applyProtection="1">
      <alignment horizontal="center" vertical="center" wrapText="1"/>
    </xf>
    <xf numFmtId="165" fontId="41" fillId="3" borderId="1" xfId="0" applyNumberFormat="1" applyFont="1" applyFill="1" applyBorder="1" applyAlignment="1">
      <alignment horizontal="center" vertical="center"/>
    </xf>
    <xf numFmtId="165" fontId="41" fillId="3" borderId="1" xfId="0" applyNumberFormat="1" applyFont="1" applyFill="1" applyBorder="1" applyAlignment="1">
      <alignment horizontal="center" vertical="center" wrapText="1"/>
    </xf>
    <xf numFmtId="9" fontId="41" fillId="3" borderId="1" xfId="0" applyNumberFormat="1" applyFont="1" applyFill="1" applyBorder="1" applyAlignment="1">
      <alignment horizontal="center" vertical="center"/>
    </xf>
    <xf numFmtId="165" fontId="38" fillId="3" borderId="1" xfId="0" applyNumberFormat="1" applyFont="1" applyFill="1" applyBorder="1" applyAlignment="1">
      <alignment horizontal="center" vertical="center"/>
    </xf>
    <xf numFmtId="9" fontId="38"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3" fontId="38" fillId="3" borderId="1" xfId="0" applyNumberFormat="1" applyFont="1" applyFill="1" applyBorder="1" applyAlignment="1">
      <alignment horizontal="center" vertical="center"/>
    </xf>
    <xf numFmtId="1" fontId="41" fillId="3" borderId="1" xfId="0" applyNumberFormat="1" applyFont="1" applyFill="1" applyBorder="1" applyAlignment="1">
      <alignment horizontal="center" vertical="center"/>
    </xf>
    <xf numFmtId="1" fontId="38" fillId="3" borderId="1" xfId="0" applyNumberFormat="1" applyFont="1" applyFill="1" applyBorder="1" applyAlignment="1">
      <alignment horizontal="center" vertical="center"/>
    </xf>
    <xf numFmtId="0" fontId="34" fillId="3" borderId="1" xfId="0" applyFont="1" applyFill="1" applyBorder="1" applyAlignment="1">
      <alignment horizontal="center" vertical="center" wrapText="1"/>
    </xf>
    <xf numFmtId="165" fontId="19" fillId="3" borderId="1" xfId="0" applyNumberFormat="1" applyFont="1" applyFill="1" applyBorder="1" applyAlignment="1">
      <alignment horizontal="center" vertical="center" wrapText="1"/>
    </xf>
    <xf numFmtId="165" fontId="42" fillId="3" borderId="1" xfId="0" applyNumberFormat="1" applyFont="1" applyFill="1" applyBorder="1" applyAlignment="1">
      <alignment horizontal="center" vertical="center"/>
    </xf>
    <xf numFmtId="3" fontId="43" fillId="3" borderId="1" xfId="0" applyNumberFormat="1" applyFont="1" applyFill="1" applyBorder="1" applyAlignment="1">
      <alignment horizontal="center" vertical="center"/>
    </xf>
    <xf numFmtId="165" fontId="38" fillId="3" borderId="0" xfId="0" applyNumberFormat="1" applyFont="1" applyFill="1" applyAlignment="1">
      <alignment horizontal="center"/>
    </xf>
    <xf numFmtId="165" fontId="1" fillId="3" borderId="1" xfId="0" applyNumberFormat="1" applyFont="1" applyFill="1" applyBorder="1" applyAlignment="1">
      <alignment horizontal="center" vertical="center" wrapText="1"/>
    </xf>
    <xf numFmtId="0" fontId="38" fillId="3" borderId="0" xfId="0" applyFont="1" applyFill="1" applyAlignment="1">
      <alignment horizontal="center" vertical="center"/>
    </xf>
    <xf numFmtId="3" fontId="41" fillId="3" borderId="1" xfId="0" applyNumberFormat="1" applyFont="1" applyFill="1" applyBorder="1" applyAlignment="1">
      <alignment horizontal="center" vertical="center"/>
    </xf>
    <xf numFmtId="169" fontId="41" fillId="3" borderId="1" xfId="0" applyNumberFormat="1" applyFont="1" applyFill="1" applyBorder="1" applyAlignment="1">
      <alignment horizontal="center" vertical="center"/>
    </xf>
    <xf numFmtId="9" fontId="42" fillId="3" borderId="1" xfId="0" applyNumberFormat="1" applyFont="1" applyFill="1" applyBorder="1" applyAlignment="1">
      <alignment horizontal="center" vertical="center"/>
    </xf>
    <xf numFmtId="3" fontId="25" fillId="3" borderId="1" xfId="0" applyNumberFormat="1" applyFont="1" applyFill="1" applyBorder="1" applyAlignment="1" applyProtection="1">
      <alignment horizontal="center" vertical="center" wrapText="1"/>
      <protection locked="0"/>
    </xf>
    <xf numFmtId="0" fontId="25" fillId="3" borderId="1" xfId="0" applyFont="1" applyFill="1" applyBorder="1" applyAlignment="1">
      <alignment horizontal="justify" vertical="center" wrapText="1"/>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9" fontId="25" fillId="3"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9" fontId="25" fillId="0" borderId="1" xfId="0" applyNumberFormat="1"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169" fontId="18" fillId="3" borderId="1" xfId="0" applyNumberFormat="1" applyFont="1" applyFill="1" applyBorder="1" applyAlignment="1">
      <alignment horizontal="center" vertical="center" wrapText="1"/>
    </xf>
    <xf numFmtId="169" fontId="6" fillId="3" borderId="1" xfId="0" applyNumberFormat="1" applyFont="1" applyFill="1" applyBorder="1" applyAlignment="1">
      <alignment horizontal="center" vertical="center" wrapText="1"/>
    </xf>
    <xf numFmtId="169" fontId="25"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25" fillId="0" borderId="0" xfId="0" applyFont="1" applyFill="1" applyBorder="1" applyAlignment="1"/>
    <xf numFmtId="0" fontId="25" fillId="0" borderId="0" xfId="0" applyFont="1" applyFill="1" applyBorder="1" applyAlignment="1">
      <alignment wrapText="1"/>
    </xf>
    <xf numFmtId="0" fontId="25" fillId="0" borderId="0" xfId="0" applyFont="1" applyFill="1" applyAlignment="1"/>
    <xf numFmtId="0" fontId="25" fillId="0" borderId="0" xfId="0" applyFont="1" applyFill="1" applyBorder="1" applyAlignment="1">
      <alignment vertical="center" wrapText="1"/>
    </xf>
    <xf numFmtId="0" fontId="18"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3" borderId="0" xfId="0" applyFont="1" applyFill="1" applyBorder="1" applyAlignment="1">
      <alignment horizontal="justify" vertical="center" wrapText="1"/>
    </xf>
    <xf numFmtId="0" fontId="19" fillId="0" borderId="0" xfId="0" applyFont="1" applyFill="1" applyAlignment="1"/>
    <xf numFmtId="0" fontId="19" fillId="0" borderId="10" xfId="0" applyFont="1" applyFill="1" applyBorder="1" applyAlignment="1">
      <alignment vertical="top" wrapText="1"/>
    </xf>
    <xf numFmtId="165" fontId="45" fillId="0" borderId="0" xfId="0" applyNumberFormat="1" applyFont="1"/>
    <xf numFmtId="0" fontId="46" fillId="0" borderId="0" xfId="0" applyFont="1" applyFill="1" applyBorder="1" applyAlignment="1">
      <alignment horizontal="justify" vertical="center"/>
    </xf>
    <xf numFmtId="165" fontId="45" fillId="0" borderId="0" xfId="0" applyNumberFormat="1" applyFont="1" applyAlignment="1"/>
    <xf numFmtId="0" fontId="25" fillId="0" borderId="1" xfId="0" applyFont="1" applyFill="1" applyBorder="1" applyAlignment="1">
      <alignment horizontal="left" vertical="top" wrapText="1"/>
    </xf>
    <xf numFmtId="10" fontId="25" fillId="0"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48"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0" fillId="4" borderId="0" xfId="0" applyFill="1"/>
    <xf numFmtId="165" fontId="31" fillId="4" borderId="1" xfId="0" applyNumberFormat="1" applyFont="1" applyFill="1" applyBorder="1" applyAlignment="1">
      <alignment horizontal="center" vertical="center"/>
    </xf>
    <xf numFmtId="0" fontId="0" fillId="3" borderId="0" xfId="0" applyFill="1"/>
    <xf numFmtId="165" fontId="31" fillId="3" borderId="1" xfId="0" applyNumberFormat="1" applyFont="1" applyFill="1" applyBorder="1" applyAlignment="1">
      <alignment horizontal="center" vertical="center"/>
    </xf>
    <xf numFmtId="169" fontId="38" fillId="3" borderId="1" xfId="0" applyNumberFormat="1" applyFont="1" applyFill="1" applyBorder="1" applyAlignment="1">
      <alignment horizontal="center" vertical="center"/>
    </xf>
    <xf numFmtId="3" fontId="42" fillId="3" borderId="1" xfId="0" applyNumberFormat="1" applyFont="1" applyFill="1" applyBorder="1" applyAlignment="1">
      <alignment horizontal="center" vertical="center"/>
    </xf>
    <xf numFmtId="0" fontId="29"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Border="1" applyAlignment="1">
      <alignment horizontal="left" vertical="top"/>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5"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164" fontId="17" fillId="3" borderId="4" xfId="0" applyNumberFormat="1" applyFont="1" applyFill="1" applyBorder="1" applyAlignment="1" applyProtection="1">
      <alignment horizontal="center" vertical="center" wrapText="1"/>
    </xf>
    <xf numFmtId="164" fontId="17" fillId="3" borderId="2" xfId="0" applyNumberFormat="1" applyFont="1" applyFill="1" applyBorder="1" applyAlignment="1" applyProtection="1">
      <alignment horizontal="center" vertical="center" wrapText="1"/>
    </xf>
    <xf numFmtId="164" fontId="17" fillId="3" borderId="1" xfId="0" applyNumberFormat="1" applyFont="1" applyFill="1" applyBorder="1" applyAlignment="1" applyProtection="1">
      <alignment horizontal="center" vertical="center" wrapText="1"/>
    </xf>
    <xf numFmtId="0" fontId="34" fillId="3" borderId="1" xfId="0" applyFont="1" applyFill="1" applyBorder="1" applyAlignment="1">
      <alignment horizontal="center" vertical="center" wrapText="1"/>
    </xf>
    <xf numFmtId="165" fontId="3" fillId="3" borderId="10" xfId="0" applyNumberFormat="1" applyFont="1" applyFill="1" applyBorder="1" applyAlignment="1">
      <alignment horizontal="center" vertical="center" wrapText="1"/>
    </xf>
    <xf numFmtId="165" fontId="3" fillId="3" borderId="8"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0" fontId="40"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5"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4" fontId="22" fillId="3" borderId="4" xfId="0" applyNumberFormat="1" applyFont="1" applyFill="1" applyBorder="1" applyAlignment="1" applyProtection="1">
      <alignment horizontal="center" vertical="center" wrapText="1"/>
    </xf>
    <xf numFmtId="164" fontId="22" fillId="3" borderId="7" xfId="0" applyNumberFormat="1" applyFont="1" applyFill="1" applyBorder="1" applyAlignment="1" applyProtection="1">
      <alignment horizontal="center" vertical="center" wrapText="1"/>
    </xf>
    <xf numFmtId="164" fontId="22" fillId="3" borderId="2" xfId="0" applyNumberFormat="1" applyFont="1" applyFill="1" applyBorder="1" applyAlignment="1" applyProtection="1">
      <alignment horizontal="center" vertical="center" wrapText="1"/>
    </xf>
    <xf numFmtId="0" fontId="29" fillId="3" borderId="4"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 xfId="0" applyFont="1" applyFill="1" applyBorder="1" applyAlignment="1">
      <alignment horizontal="center" vertical="center" wrapText="1"/>
    </xf>
    <xf numFmtId="165" fontId="49" fillId="3" borderId="0" xfId="0" applyNumberFormat="1" applyFont="1" applyFill="1" applyAlignment="1">
      <alignment horizontal="center"/>
    </xf>
    <xf numFmtId="165" fontId="45" fillId="0" borderId="0" xfId="0" applyNumberFormat="1" applyFont="1" applyAlignment="1">
      <alignment horizontal="left"/>
    </xf>
    <xf numFmtId="165" fontId="45" fillId="0" borderId="0" xfId="0" applyNumberFormat="1" applyFont="1" applyAlignment="1">
      <alignment horizontal="left" wrapText="1"/>
    </xf>
    <xf numFmtId="0" fontId="22" fillId="3" borderId="4" xfId="0" applyFont="1" applyFill="1" applyBorder="1" applyAlignment="1">
      <alignment horizontal="center" wrapText="1"/>
    </xf>
    <xf numFmtId="0" fontId="22" fillId="3" borderId="7" xfId="0" applyFont="1" applyFill="1" applyBorder="1" applyAlignment="1">
      <alignment horizontal="center" wrapText="1"/>
    </xf>
    <xf numFmtId="0" fontId="22" fillId="3" borderId="2" xfId="0" applyFont="1" applyFill="1" applyBorder="1" applyAlignment="1">
      <alignment horizontal="center" wrapText="1"/>
    </xf>
    <xf numFmtId="0" fontId="6" fillId="3" borderId="1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9" fillId="3" borderId="0" xfId="0" applyFont="1" applyFill="1" applyAlignment="1">
      <alignment horizontal="center"/>
    </xf>
    <xf numFmtId="165" fontId="39" fillId="3" borderId="6" xfId="0" applyNumberFormat="1" applyFont="1" applyFill="1" applyBorder="1" applyAlignment="1">
      <alignment horizontal="center"/>
    </xf>
    <xf numFmtId="0" fontId="26" fillId="3" borderId="18"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9" fillId="0" borderId="0" xfId="0" applyFont="1" applyFill="1" applyAlignment="1">
      <alignment horizontal="left"/>
    </xf>
    <xf numFmtId="0" fontId="19" fillId="0" borderId="0" xfId="0" applyFont="1" applyFill="1" applyBorder="1" applyAlignment="1" applyProtection="1">
      <alignment horizontal="left" wrapText="1"/>
    </xf>
    <xf numFmtId="0" fontId="6" fillId="3" borderId="0" xfId="0" applyFont="1" applyFill="1" applyAlignment="1">
      <alignment horizontal="right" vertical="center"/>
    </xf>
    <xf numFmtId="0" fontId="22" fillId="3" borderId="1" xfId="0" applyFont="1" applyFill="1" applyBorder="1" applyAlignment="1">
      <alignment horizontal="center" vertical="center" wrapText="1"/>
    </xf>
    <xf numFmtId="0" fontId="28" fillId="3" borderId="0" xfId="0" applyFont="1" applyFill="1" applyAlignment="1">
      <alignment horizontal="center" vertical="center" wrapText="1"/>
    </xf>
    <xf numFmtId="3" fontId="29" fillId="3" borderId="1" xfId="0" applyNumberFormat="1" applyFont="1" applyFill="1" applyBorder="1" applyAlignment="1">
      <alignment horizontal="center" vertical="center" wrapText="1"/>
    </xf>
    <xf numFmtId="0" fontId="17" fillId="3" borderId="0" xfId="0" applyFont="1" applyFill="1" applyAlignment="1">
      <alignment horizontal="center" vertical="center" wrapText="1"/>
    </xf>
    <xf numFmtId="0" fontId="47" fillId="3" borderId="0" xfId="0" applyFont="1" applyFill="1" applyAlignment="1">
      <alignment horizontal="center" vertical="center" wrapText="1"/>
    </xf>
    <xf numFmtId="0" fontId="47" fillId="3" borderId="6" xfId="0" applyFont="1" applyFill="1" applyBorder="1" applyAlignment="1">
      <alignment horizontal="center" vertical="center" wrapText="1"/>
    </xf>
    <xf numFmtId="0" fontId="19" fillId="0" borderId="0" xfId="0" applyFont="1" applyFill="1" applyAlignment="1">
      <alignment horizontal="left" wrapText="1"/>
    </xf>
    <xf numFmtId="0" fontId="19" fillId="0" borderId="0" xfId="0" applyFont="1" applyFill="1" applyBorder="1" applyAlignment="1">
      <alignment horizontal="left" wrapText="1"/>
    </xf>
    <xf numFmtId="0" fontId="18" fillId="0" borderId="0" xfId="0" applyFont="1" applyFill="1" applyBorder="1" applyAlignment="1" applyProtection="1">
      <alignment horizontal="left" wrapText="1"/>
    </xf>
    <xf numFmtId="0" fontId="23" fillId="0" borderId="0" xfId="0" applyFont="1" applyAlignment="1">
      <alignment horizontal="center" vertical="center" wrapText="1"/>
    </xf>
    <xf numFmtId="0" fontId="18" fillId="0" borderId="10" xfId="0" applyNumberFormat="1" applyFont="1" applyBorder="1" applyAlignment="1">
      <alignment horizontal="center" vertical="top"/>
    </xf>
    <xf numFmtId="0" fontId="18" fillId="0" borderId="8" xfId="0" applyNumberFormat="1" applyFont="1" applyBorder="1" applyAlignment="1">
      <alignment horizontal="center" vertical="top"/>
    </xf>
    <xf numFmtId="0" fontId="18" fillId="0" borderId="5" xfId="0" applyNumberFormat="1" applyFont="1" applyBorder="1" applyAlignment="1">
      <alignment horizontal="center" vertical="top"/>
    </xf>
    <xf numFmtId="0" fontId="18" fillId="0" borderId="14"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5" xfId="0" applyFont="1" applyFill="1" applyBorder="1" applyAlignment="1">
      <alignment horizontal="left" vertical="top" wrapText="1"/>
    </xf>
    <xf numFmtId="0" fontId="44" fillId="0" borderId="0" xfId="0" applyFont="1" applyBorder="1" applyAlignment="1">
      <alignment horizontal="center" vertical="center" wrapText="1"/>
    </xf>
    <xf numFmtId="0" fontId="20" fillId="0" borderId="6" xfId="0" applyFont="1" applyBorder="1" applyAlignment="1">
      <alignment horizontal="center" vertical="top" wrapText="1"/>
    </xf>
    <xf numFmtId="0" fontId="23" fillId="0" borderId="10" xfId="0" applyNumberFormat="1" applyFont="1" applyBorder="1" applyAlignment="1">
      <alignment horizontal="left" vertical="top" wrapText="1"/>
    </xf>
    <xf numFmtId="0" fontId="23" fillId="0" borderId="5" xfId="0" applyNumberFormat="1" applyFont="1" applyBorder="1" applyAlignment="1">
      <alignment horizontal="left" vertical="top" wrapText="1"/>
    </xf>
    <xf numFmtId="0" fontId="18" fillId="0" borderId="10" xfId="0" applyFont="1" applyFill="1" applyBorder="1" applyAlignment="1">
      <alignment horizontal="center" vertical="top" wrapText="1"/>
    </xf>
    <xf numFmtId="0" fontId="18" fillId="0" borderId="8" xfId="0" applyFont="1" applyFill="1" applyBorder="1" applyAlignment="1">
      <alignment horizontal="center"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279" t="s">
        <v>39</v>
      </c>
      <c r="B1" s="280"/>
      <c r="C1" s="281" t="s">
        <v>40</v>
      </c>
      <c r="D1" s="273" t="s">
        <v>44</v>
      </c>
      <c r="E1" s="274"/>
      <c r="F1" s="275"/>
      <c r="G1" s="273" t="s">
        <v>17</v>
      </c>
      <c r="H1" s="274"/>
      <c r="I1" s="275"/>
      <c r="J1" s="273" t="s">
        <v>18</v>
      </c>
      <c r="K1" s="274"/>
      <c r="L1" s="275"/>
      <c r="M1" s="273" t="s">
        <v>22</v>
      </c>
      <c r="N1" s="274"/>
      <c r="O1" s="275"/>
      <c r="P1" s="276" t="s">
        <v>23</v>
      </c>
      <c r="Q1" s="277"/>
      <c r="R1" s="273" t="s">
        <v>24</v>
      </c>
      <c r="S1" s="274"/>
      <c r="T1" s="275"/>
      <c r="U1" s="273" t="s">
        <v>25</v>
      </c>
      <c r="V1" s="274"/>
      <c r="W1" s="275"/>
      <c r="X1" s="276" t="s">
        <v>26</v>
      </c>
      <c r="Y1" s="278"/>
      <c r="Z1" s="277"/>
      <c r="AA1" s="276" t="s">
        <v>27</v>
      </c>
      <c r="AB1" s="277"/>
      <c r="AC1" s="273" t="s">
        <v>28</v>
      </c>
      <c r="AD1" s="274"/>
      <c r="AE1" s="275"/>
      <c r="AF1" s="273" t="s">
        <v>29</v>
      </c>
      <c r="AG1" s="274"/>
      <c r="AH1" s="275"/>
      <c r="AI1" s="273" t="s">
        <v>30</v>
      </c>
      <c r="AJ1" s="274"/>
      <c r="AK1" s="275"/>
      <c r="AL1" s="276" t="s">
        <v>31</v>
      </c>
      <c r="AM1" s="277"/>
      <c r="AN1" s="273" t="s">
        <v>32</v>
      </c>
      <c r="AO1" s="274"/>
      <c r="AP1" s="275"/>
      <c r="AQ1" s="273" t="s">
        <v>33</v>
      </c>
      <c r="AR1" s="274"/>
      <c r="AS1" s="275"/>
      <c r="AT1" s="273" t="s">
        <v>34</v>
      </c>
      <c r="AU1" s="274"/>
      <c r="AV1" s="275"/>
    </row>
    <row r="2" spans="1:48" ht="39" customHeight="1">
      <c r="A2" s="280"/>
      <c r="B2" s="280"/>
      <c r="C2" s="281"/>
      <c r="D2" s="10" t="s">
        <v>47</v>
      </c>
      <c r="E2" s="10" t="s">
        <v>48</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281" t="s">
        <v>82</v>
      </c>
      <c r="B3" s="281"/>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81"/>
      <c r="B4" s="281"/>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81"/>
      <c r="B5" s="281"/>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281"/>
      <c r="B6" s="281"/>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81"/>
      <c r="B7" s="281"/>
      <c r="C7" s="8" t="s">
        <v>43</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281"/>
      <c r="B8" s="281"/>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281"/>
      <c r="B9" s="281"/>
      <c r="C9" s="8" t="s">
        <v>42</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282" t="s">
        <v>57</v>
      </c>
      <c r="B1" s="282"/>
      <c r="C1" s="282"/>
      <c r="D1" s="282"/>
      <c r="E1" s="282"/>
    </row>
    <row r="2" spans="1:5">
      <c r="A2" s="12"/>
      <c r="B2" s="12"/>
      <c r="C2" s="12"/>
      <c r="D2" s="12"/>
      <c r="E2" s="12"/>
    </row>
    <row r="3" spans="1:5">
      <c r="A3" s="283" t="s">
        <v>129</v>
      </c>
      <c r="B3" s="283"/>
      <c r="C3" s="283"/>
      <c r="D3" s="283"/>
      <c r="E3" s="283"/>
    </row>
    <row r="4" spans="1:5" ht="45" customHeight="1">
      <c r="A4" s="13" t="s">
        <v>51</v>
      </c>
      <c r="B4" s="13" t="s">
        <v>58</v>
      </c>
      <c r="C4" s="13" t="s">
        <v>52</v>
      </c>
      <c r="D4" s="13" t="s">
        <v>53</v>
      </c>
      <c r="E4" s="13" t="s">
        <v>54</v>
      </c>
    </row>
    <row r="5" spans="1:5" ht="57.75" customHeight="1">
      <c r="A5" s="14" t="s">
        <v>59</v>
      </c>
      <c r="B5" s="15">
        <v>0.1</v>
      </c>
      <c r="C5" s="16">
        <f>SUM(D6:D7)</f>
        <v>0</v>
      </c>
      <c r="D5" s="15">
        <f t="shared" ref="D5:D23" si="0">B5*C5</f>
        <v>0</v>
      </c>
      <c r="E5" s="14"/>
    </row>
    <row r="6" spans="1:5" ht="72.75" customHeight="1">
      <c r="A6" s="17" t="s">
        <v>60</v>
      </c>
      <c r="B6" s="18">
        <v>0.5</v>
      </c>
      <c r="C6" s="19"/>
      <c r="D6" s="18">
        <f t="shared" si="0"/>
        <v>0</v>
      </c>
      <c r="E6" s="17"/>
    </row>
    <row r="7" spans="1:5" ht="21" customHeight="1">
      <c r="A7" s="17" t="s">
        <v>61</v>
      </c>
      <c r="B7" s="18">
        <v>0.5</v>
      </c>
      <c r="C7" s="19"/>
      <c r="D7" s="18">
        <f t="shared" si="0"/>
        <v>0</v>
      </c>
      <c r="E7" s="17"/>
    </row>
    <row r="8" spans="1:5" ht="32.25" customHeight="1">
      <c r="A8" s="14" t="s">
        <v>62</v>
      </c>
      <c r="B8" s="15">
        <v>0.1</v>
      </c>
      <c r="C8" s="16">
        <f>SUM(D9:D10)</f>
        <v>0</v>
      </c>
      <c r="D8" s="15">
        <f t="shared" si="0"/>
        <v>0</v>
      </c>
      <c r="E8" s="14"/>
    </row>
    <row r="9" spans="1:5" ht="28.8">
      <c r="A9" s="17" t="s">
        <v>63</v>
      </c>
      <c r="B9" s="18">
        <v>0.5</v>
      </c>
      <c r="C9" s="19"/>
      <c r="D9" s="18">
        <f t="shared" si="0"/>
        <v>0</v>
      </c>
      <c r="E9" s="17"/>
    </row>
    <row r="10" spans="1:5" ht="28.8">
      <c r="A10" s="17" t="s">
        <v>64</v>
      </c>
      <c r="B10" s="18">
        <v>0.5</v>
      </c>
      <c r="C10" s="19"/>
      <c r="D10" s="18">
        <f t="shared" si="0"/>
        <v>0</v>
      </c>
      <c r="E10" s="17"/>
    </row>
    <row r="11" spans="1:5" ht="45.75" customHeight="1">
      <c r="A11" s="14" t="s">
        <v>65</v>
      </c>
      <c r="B11" s="15">
        <v>0.2</v>
      </c>
      <c r="C11" s="16">
        <f>SUM(D12:D13)</f>
        <v>0</v>
      </c>
      <c r="D11" s="15">
        <f t="shared" si="0"/>
        <v>0</v>
      </c>
      <c r="E11" s="14"/>
    </row>
    <row r="12" spans="1:5" ht="56.25" customHeight="1">
      <c r="A12" s="17" t="s">
        <v>66</v>
      </c>
      <c r="B12" s="18">
        <v>0.7</v>
      </c>
      <c r="C12" s="20"/>
      <c r="D12" s="21">
        <f t="shared" si="0"/>
        <v>0</v>
      </c>
      <c r="E12" s="22"/>
    </row>
    <row r="13" spans="1:5" ht="30.75" customHeight="1">
      <c r="A13" s="17" t="s">
        <v>67</v>
      </c>
      <c r="B13" s="18">
        <v>0.3</v>
      </c>
      <c r="C13" s="20"/>
      <c r="D13" s="21">
        <f t="shared" si="0"/>
        <v>0</v>
      </c>
      <c r="E13" s="23"/>
    </row>
    <row r="14" spans="1:5" ht="45" customHeight="1">
      <c r="A14" s="14" t="s">
        <v>68</v>
      </c>
      <c r="B14" s="15">
        <v>0.4</v>
      </c>
      <c r="C14" s="16">
        <f>SUM(D15:D16)</f>
        <v>0</v>
      </c>
      <c r="D14" s="15">
        <f t="shared" si="0"/>
        <v>0</v>
      </c>
      <c r="E14" s="14"/>
    </row>
    <row r="15" spans="1:5" ht="28.8">
      <c r="A15" s="24" t="s">
        <v>69</v>
      </c>
      <c r="B15" s="25">
        <v>0.5</v>
      </c>
      <c r="C15" s="26"/>
      <c r="D15" s="25">
        <f t="shared" si="0"/>
        <v>0</v>
      </c>
      <c r="E15" s="24"/>
    </row>
    <row r="16" spans="1:5" ht="28.8">
      <c r="A16" s="17" t="s">
        <v>70</v>
      </c>
      <c r="B16" s="18">
        <v>0.5</v>
      </c>
      <c r="C16" s="19"/>
      <c r="D16" s="18">
        <f t="shared" si="0"/>
        <v>0</v>
      </c>
      <c r="E16" s="17"/>
    </row>
    <row r="17" spans="1:5" ht="17.25" customHeight="1">
      <c r="A17" s="14" t="s">
        <v>71</v>
      </c>
      <c r="B17" s="15">
        <v>0.1</v>
      </c>
      <c r="C17" s="16">
        <f>SUM(D18)</f>
        <v>0</v>
      </c>
      <c r="D17" s="15">
        <f t="shared" si="0"/>
        <v>0</v>
      </c>
      <c r="E17" s="14"/>
    </row>
    <row r="18" spans="1:5" ht="15.6">
      <c r="A18" s="17" t="s">
        <v>72</v>
      </c>
      <c r="B18" s="18">
        <v>1</v>
      </c>
      <c r="C18" s="19"/>
      <c r="D18" s="18">
        <f t="shared" si="0"/>
        <v>0</v>
      </c>
      <c r="E18" s="17"/>
    </row>
    <row r="19" spans="1:5" ht="30.75" customHeight="1">
      <c r="A19" s="14" t="s">
        <v>73</v>
      </c>
      <c r="B19" s="15">
        <v>0.05</v>
      </c>
      <c r="C19" s="16">
        <f>SUM(D20:D21)</f>
        <v>0</v>
      </c>
      <c r="D19" s="15">
        <f t="shared" si="0"/>
        <v>0</v>
      </c>
      <c r="E19" s="14"/>
    </row>
    <row r="20" spans="1:5" ht="21.75" customHeight="1">
      <c r="A20" s="17" t="s">
        <v>74</v>
      </c>
      <c r="B20" s="18">
        <v>0.5</v>
      </c>
      <c r="C20" s="19"/>
      <c r="D20" s="18">
        <f t="shared" si="0"/>
        <v>0</v>
      </c>
      <c r="E20" s="17"/>
    </row>
    <row r="21" spans="1:5" ht="28.8">
      <c r="A21" s="17" t="s">
        <v>75</v>
      </c>
      <c r="B21" s="18">
        <v>0.5</v>
      </c>
      <c r="C21" s="19"/>
      <c r="D21" s="18">
        <f t="shared" si="0"/>
        <v>0</v>
      </c>
      <c r="E21" s="17"/>
    </row>
    <row r="22" spans="1:5" ht="33.75" customHeight="1">
      <c r="A22" s="14" t="s">
        <v>76</v>
      </c>
      <c r="B22" s="15">
        <v>0.05</v>
      </c>
      <c r="C22" s="16">
        <f>SUM(D23)</f>
        <v>0</v>
      </c>
      <c r="D22" s="15">
        <f t="shared" si="0"/>
        <v>0</v>
      </c>
      <c r="E22" s="14"/>
    </row>
    <row r="23" spans="1:5" ht="28.8">
      <c r="A23" s="17" t="s">
        <v>77</v>
      </c>
      <c r="B23" s="18">
        <v>1</v>
      </c>
      <c r="C23" s="19"/>
      <c r="D23" s="18">
        <f t="shared" si="0"/>
        <v>0</v>
      </c>
      <c r="E23" s="17"/>
    </row>
    <row r="24" spans="1:5">
      <c r="A24" s="27" t="s">
        <v>55</v>
      </c>
      <c r="B24" s="18">
        <f>SUM(B5,B8,B11,B14,B17,B19,B22)</f>
        <v>1</v>
      </c>
      <c r="C24" s="18">
        <f>SUM(C5,C8,C11,C14,C17,C19,C22)</f>
        <v>0</v>
      </c>
      <c r="D24" s="18">
        <f>SUM(D5,D8,D11,D14,D17,D19,D22)</f>
        <v>0</v>
      </c>
      <c r="E24" s="14" t="s">
        <v>56</v>
      </c>
    </row>
    <row r="25" spans="1:5">
      <c r="A25" s="28"/>
      <c r="B25" s="28"/>
      <c r="C25" s="28"/>
      <c r="D25" s="28"/>
      <c r="E25" s="28"/>
    </row>
    <row r="26" spans="1:5">
      <c r="A26" s="284" t="s">
        <v>78</v>
      </c>
      <c r="B26" s="284"/>
      <c r="C26" s="284"/>
      <c r="D26" s="284"/>
      <c r="E26" s="284"/>
    </row>
    <row r="27" spans="1:5">
      <c r="A27" s="28"/>
      <c r="B27" s="28"/>
      <c r="C27" s="28"/>
      <c r="D27" s="28"/>
      <c r="E27" s="28"/>
    </row>
    <row r="28" spans="1:5">
      <c r="A28" s="284" t="s">
        <v>79</v>
      </c>
      <c r="B28" s="284"/>
      <c r="C28" s="284"/>
      <c r="D28" s="284"/>
      <c r="E28" s="284"/>
    </row>
    <row r="29" spans="1:5">
      <c r="A29" s="284"/>
      <c r="B29" s="284"/>
      <c r="C29" s="284"/>
      <c r="D29" s="284"/>
      <c r="E29" s="284"/>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50</v>
      </c>
    </row>
    <row r="2" spans="1:256">
      <c r="A2" s="46" t="s">
        <v>81</v>
      </c>
      <c r="B2" s="47"/>
      <c r="C2" s="47"/>
      <c r="D2" s="47"/>
      <c r="E2" s="47"/>
      <c r="F2" s="47"/>
      <c r="G2" s="47"/>
      <c r="H2" s="47"/>
      <c r="I2" s="47"/>
      <c r="J2" s="47"/>
      <c r="K2" s="47"/>
      <c r="L2" s="47"/>
      <c r="M2" s="47"/>
      <c r="N2" s="47"/>
      <c r="O2" s="47"/>
      <c r="P2" s="47"/>
      <c r="Q2" s="47"/>
    </row>
    <row r="3" spans="1:256" s="49" customFormat="1" ht="53.25" customHeight="1">
      <c r="A3" s="37" t="s">
        <v>0</v>
      </c>
      <c r="B3" s="307" t="s">
        <v>45</v>
      </c>
      <c r="C3" s="307"/>
      <c r="D3" s="37" t="s">
        <v>17</v>
      </c>
      <c r="E3" s="48" t="s">
        <v>18</v>
      </c>
      <c r="F3" s="37" t="s">
        <v>22</v>
      </c>
      <c r="G3" s="48" t="s">
        <v>24</v>
      </c>
      <c r="H3" s="37" t="s">
        <v>25</v>
      </c>
      <c r="I3" s="48" t="s">
        <v>26</v>
      </c>
      <c r="J3" s="37" t="s">
        <v>28</v>
      </c>
      <c r="K3" s="48" t="s">
        <v>29</v>
      </c>
      <c r="L3" s="37" t="s">
        <v>30</v>
      </c>
      <c r="M3" s="48" t="s">
        <v>32</v>
      </c>
      <c r="N3" s="37" t="s">
        <v>33</v>
      </c>
      <c r="O3" s="48" t="s">
        <v>34</v>
      </c>
      <c r="P3" s="37" t="s">
        <v>80</v>
      </c>
      <c r="Q3" s="37" t="s">
        <v>49</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83</v>
      </c>
      <c r="B4" s="51"/>
      <c r="C4" s="51"/>
      <c r="D4" s="51"/>
      <c r="E4" s="47"/>
      <c r="F4" s="47"/>
      <c r="G4" s="47"/>
      <c r="H4" s="47"/>
      <c r="I4" s="47"/>
      <c r="J4" s="47"/>
      <c r="K4" s="47"/>
      <c r="L4" s="47"/>
      <c r="M4" s="47"/>
      <c r="N4" s="47"/>
      <c r="O4" s="47"/>
      <c r="P4" s="47"/>
      <c r="Q4" s="52"/>
    </row>
    <row r="5" spans="1:256" ht="283.5" customHeight="1">
      <c r="A5" s="295" t="s">
        <v>1</v>
      </c>
      <c r="B5" s="290" t="s">
        <v>84</v>
      </c>
      <c r="C5" s="53" t="s">
        <v>20</v>
      </c>
      <c r="D5" s="55" t="s">
        <v>216</v>
      </c>
      <c r="E5" s="55" t="s">
        <v>217</v>
      </c>
      <c r="F5" s="55" t="s">
        <v>218</v>
      </c>
      <c r="G5" s="55" t="s">
        <v>219</v>
      </c>
      <c r="H5" s="55" t="s">
        <v>218</v>
      </c>
      <c r="I5" s="55" t="s">
        <v>220</v>
      </c>
      <c r="J5" s="55" t="s">
        <v>219</v>
      </c>
      <c r="K5" s="55" t="s">
        <v>221</v>
      </c>
      <c r="L5" s="55" t="s">
        <v>222</v>
      </c>
      <c r="M5" s="55" t="s">
        <v>223</v>
      </c>
      <c r="N5" s="55" t="s">
        <v>222</v>
      </c>
      <c r="O5" s="55" t="s">
        <v>224</v>
      </c>
      <c r="P5" s="56"/>
      <c r="Q5" s="56"/>
    </row>
    <row r="6" spans="1:256" ht="105.75" customHeight="1">
      <c r="A6" s="295"/>
      <c r="B6" s="290"/>
      <c r="C6" s="53"/>
      <c r="D6" s="55"/>
      <c r="E6" s="55"/>
      <c r="F6" s="55"/>
      <c r="G6" s="55"/>
      <c r="H6" s="55"/>
      <c r="I6" s="55"/>
      <c r="J6" s="55"/>
      <c r="K6" s="57" t="s">
        <v>199</v>
      </c>
      <c r="L6" s="57" t="s">
        <v>200</v>
      </c>
      <c r="M6" s="57" t="s">
        <v>201</v>
      </c>
      <c r="N6" s="57" t="s">
        <v>202</v>
      </c>
      <c r="O6" s="55" t="s">
        <v>204</v>
      </c>
      <c r="P6" s="56"/>
      <c r="Q6" s="56"/>
    </row>
    <row r="7" spans="1:256" ht="74.25" customHeight="1">
      <c r="A7" s="295"/>
      <c r="B7" s="290"/>
      <c r="C7" s="53" t="s">
        <v>21</v>
      </c>
      <c r="D7" s="55"/>
      <c r="E7" s="56"/>
      <c r="F7" s="56"/>
      <c r="G7" s="56"/>
      <c r="H7" s="56"/>
      <c r="I7" s="56"/>
      <c r="J7" s="56"/>
      <c r="K7" s="56"/>
      <c r="L7" s="56"/>
      <c r="M7" s="56"/>
      <c r="N7" s="56"/>
      <c r="O7" s="56"/>
      <c r="P7" s="56"/>
      <c r="Q7" s="56"/>
    </row>
    <row r="8" spans="1:256" ht="175.5" customHeight="1">
      <c r="A8" s="295" t="s">
        <v>3</v>
      </c>
      <c r="B8" s="290" t="s">
        <v>85</v>
      </c>
      <c r="C8" s="53" t="s">
        <v>20</v>
      </c>
      <c r="D8" s="55"/>
      <c r="E8" s="56"/>
      <c r="F8" s="56"/>
      <c r="G8" s="56"/>
      <c r="H8" s="56"/>
      <c r="I8" s="57" t="s">
        <v>199</v>
      </c>
      <c r="J8" s="57" t="s">
        <v>200</v>
      </c>
      <c r="K8" s="57" t="s">
        <v>201</v>
      </c>
      <c r="L8" s="57" t="s">
        <v>202</v>
      </c>
      <c r="M8" s="308" t="s">
        <v>204</v>
      </c>
      <c r="N8" s="309"/>
      <c r="O8" s="310"/>
      <c r="P8" s="56"/>
      <c r="Q8" s="56"/>
    </row>
    <row r="9" spans="1:256" ht="33.75" customHeight="1">
      <c r="A9" s="295"/>
      <c r="B9" s="290"/>
      <c r="C9" s="53" t="s">
        <v>21</v>
      </c>
      <c r="D9" s="55"/>
      <c r="E9" s="56"/>
      <c r="F9" s="56"/>
      <c r="G9" s="56"/>
      <c r="H9" s="56"/>
      <c r="I9" s="56"/>
      <c r="J9" s="56"/>
      <c r="K9" s="56"/>
      <c r="L9" s="56"/>
      <c r="M9" s="56"/>
      <c r="N9" s="56"/>
      <c r="O9" s="56"/>
      <c r="P9" s="56"/>
      <c r="Q9" s="56"/>
    </row>
    <row r="10" spans="1:256" ht="151.5" customHeight="1">
      <c r="A10" s="295" t="s">
        <v>4</v>
      </c>
      <c r="B10" s="290" t="s">
        <v>86</v>
      </c>
      <c r="C10" s="53" t="s">
        <v>20</v>
      </c>
      <c r="D10" s="55" t="s">
        <v>205</v>
      </c>
      <c r="E10" s="55"/>
      <c r="F10" s="55" t="s">
        <v>206</v>
      </c>
      <c r="G10" s="55"/>
      <c r="H10" s="55" t="s">
        <v>207</v>
      </c>
      <c r="I10" s="55" t="s">
        <v>208</v>
      </c>
      <c r="J10" s="55" t="s">
        <v>209</v>
      </c>
      <c r="K10" s="55"/>
      <c r="L10" s="55"/>
      <c r="M10" s="55" t="s">
        <v>210</v>
      </c>
      <c r="N10" s="55"/>
      <c r="O10" s="55"/>
      <c r="P10" s="56"/>
      <c r="Q10" s="56"/>
    </row>
    <row r="11" spans="1:256" ht="40.5" customHeight="1">
      <c r="A11" s="295"/>
      <c r="B11" s="290"/>
      <c r="C11" s="53" t="s">
        <v>21</v>
      </c>
      <c r="D11" s="55"/>
      <c r="E11" s="56"/>
      <c r="F11" s="56"/>
      <c r="G11" s="56"/>
      <c r="H11" s="56"/>
      <c r="I11" s="56"/>
      <c r="J11" s="56"/>
      <c r="K11" s="56"/>
      <c r="L11" s="56"/>
      <c r="M11" s="56"/>
      <c r="N11" s="56"/>
      <c r="O11" s="56"/>
      <c r="P11" s="56"/>
      <c r="Q11" s="56"/>
    </row>
    <row r="12" spans="1:256" ht="355.5" customHeight="1">
      <c r="A12" s="295" t="s">
        <v>5</v>
      </c>
      <c r="B12" s="290" t="s">
        <v>227</v>
      </c>
      <c r="C12" s="53" t="s">
        <v>20</v>
      </c>
      <c r="D12" s="55"/>
      <c r="E12" s="55" t="s">
        <v>148</v>
      </c>
      <c r="F12" s="55"/>
      <c r="G12" s="55" t="s">
        <v>149</v>
      </c>
      <c r="H12" s="55" t="s">
        <v>150</v>
      </c>
      <c r="I12" s="55" t="s">
        <v>151</v>
      </c>
      <c r="J12" s="55"/>
      <c r="K12" s="55"/>
      <c r="L12" s="55" t="s">
        <v>150</v>
      </c>
      <c r="M12" s="55"/>
      <c r="N12" s="55"/>
      <c r="O12" s="55" t="s">
        <v>152</v>
      </c>
      <c r="P12" s="56"/>
      <c r="Q12" s="56"/>
    </row>
    <row r="13" spans="1:256" ht="24" customHeight="1">
      <c r="A13" s="295"/>
      <c r="B13" s="290"/>
      <c r="C13" s="53" t="s">
        <v>21</v>
      </c>
      <c r="D13" s="55"/>
      <c r="E13" s="56"/>
      <c r="F13" s="56"/>
      <c r="G13" s="56"/>
      <c r="H13" s="56"/>
      <c r="I13" s="56"/>
      <c r="J13" s="56"/>
      <c r="K13" s="56"/>
      <c r="L13" s="56"/>
      <c r="M13" s="56"/>
      <c r="N13" s="56"/>
      <c r="O13" s="56"/>
      <c r="P13" s="56"/>
      <c r="Q13" s="56"/>
    </row>
    <row r="14" spans="1:256" ht="96" customHeight="1">
      <c r="A14" s="295" t="s">
        <v>9</v>
      </c>
      <c r="B14" s="290" t="s">
        <v>87</v>
      </c>
      <c r="C14" s="53" t="s">
        <v>20</v>
      </c>
      <c r="D14" s="55"/>
      <c r="E14" s="56"/>
      <c r="F14" s="61" t="s">
        <v>239</v>
      </c>
      <c r="G14" s="56"/>
      <c r="H14" s="56"/>
      <c r="I14" s="56"/>
      <c r="J14" s="56"/>
      <c r="K14" s="56"/>
      <c r="L14" s="56"/>
      <c r="M14" s="56"/>
      <c r="N14" s="56"/>
      <c r="O14" s="56"/>
      <c r="P14" s="56"/>
      <c r="Q14" s="56"/>
    </row>
    <row r="15" spans="1:256" ht="39" customHeight="1">
      <c r="A15" s="295"/>
      <c r="B15" s="290"/>
      <c r="C15" s="53" t="s">
        <v>21</v>
      </c>
      <c r="D15" s="55"/>
      <c r="E15" s="56"/>
      <c r="F15" s="56"/>
      <c r="G15" s="56"/>
      <c r="H15" s="56"/>
      <c r="I15" s="56"/>
      <c r="J15" s="56"/>
      <c r="K15" s="56"/>
      <c r="L15" s="56"/>
      <c r="M15" s="56"/>
      <c r="N15" s="56"/>
      <c r="O15" s="56"/>
      <c r="P15" s="56"/>
      <c r="Q15" s="56"/>
    </row>
    <row r="16" spans="1:256">
      <c r="A16" s="32" t="s">
        <v>88</v>
      </c>
      <c r="B16" s="62"/>
      <c r="C16" s="62"/>
      <c r="D16" s="59"/>
      <c r="E16" s="59"/>
      <c r="F16" s="59"/>
      <c r="G16" s="59"/>
      <c r="H16" s="59"/>
      <c r="I16" s="59"/>
      <c r="J16" s="59"/>
      <c r="K16" s="59"/>
      <c r="L16" s="59"/>
      <c r="M16" s="59"/>
      <c r="N16" s="59"/>
      <c r="O16" s="59"/>
      <c r="P16" s="59"/>
      <c r="Q16" s="60"/>
      <c r="AI16" s="291"/>
      <c r="AJ16" s="291"/>
      <c r="AK16" s="291"/>
      <c r="AZ16" s="291"/>
      <c r="BA16" s="291"/>
      <c r="BB16" s="291"/>
      <c r="BQ16" s="291"/>
      <c r="BR16" s="291"/>
      <c r="BS16" s="291"/>
      <c r="CH16" s="291"/>
      <c r="CI16" s="291"/>
      <c r="CJ16" s="291"/>
      <c r="CY16" s="291"/>
      <c r="CZ16" s="291"/>
      <c r="DA16" s="291"/>
      <c r="DP16" s="291"/>
      <c r="DQ16" s="291"/>
      <c r="DR16" s="291"/>
      <c r="EG16" s="291"/>
      <c r="EH16" s="291"/>
      <c r="EI16" s="291"/>
      <c r="EX16" s="291"/>
      <c r="EY16" s="291"/>
      <c r="EZ16" s="291"/>
      <c r="FO16" s="291"/>
      <c r="FP16" s="291"/>
      <c r="FQ16" s="291"/>
      <c r="GF16" s="291"/>
      <c r="GG16" s="291"/>
      <c r="GH16" s="291"/>
      <c r="GW16" s="291"/>
      <c r="GX16" s="291"/>
      <c r="GY16" s="291"/>
      <c r="HN16" s="291"/>
      <c r="HO16" s="291"/>
      <c r="HP16" s="291"/>
      <c r="IE16" s="291"/>
      <c r="IF16" s="291"/>
      <c r="IG16" s="291"/>
      <c r="IV16" s="291"/>
    </row>
    <row r="17" spans="1:17" ht="320.25" customHeight="1">
      <c r="A17" s="295" t="s">
        <v>6</v>
      </c>
      <c r="B17" s="290" t="s">
        <v>89</v>
      </c>
      <c r="C17" s="53" t="s">
        <v>20</v>
      </c>
      <c r="D17" s="63" t="s">
        <v>157</v>
      </c>
      <c r="E17" s="63" t="s">
        <v>158</v>
      </c>
      <c r="F17" s="63" t="s">
        <v>159</v>
      </c>
      <c r="G17" s="63" t="s">
        <v>160</v>
      </c>
      <c r="H17" s="63" t="s">
        <v>161</v>
      </c>
      <c r="I17" s="56"/>
      <c r="J17" s="56"/>
      <c r="K17" s="56"/>
      <c r="L17" s="56"/>
      <c r="M17" s="56"/>
      <c r="N17" s="56"/>
      <c r="O17" s="56"/>
      <c r="P17" s="56"/>
      <c r="Q17" s="56"/>
    </row>
    <row r="18" spans="1:17" ht="39.9" customHeight="1">
      <c r="A18" s="295"/>
      <c r="B18" s="290"/>
      <c r="C18" s="53" t="s">
        <v>21</v>
      </c>
      <c r="D18" s="55"/>
      <c r="E18" s="56"/>
      <c r="F18" s="56"/>
      <c r="G18" s="56"/>
      <c r="H18" s="56"/>
      <c r="I18" s="56"/>
      <c r="J18" s="56"/>
      <c r="K18" s="56"/>
      <c r="L18" s="56"/>
      <c r="M18" s="56"/>
      <c r="N18" s="56"/>
      <c r="O18" s="56"/>
      <c r="P18" s="56"/>
      <c r="Q18" s="56"/>
    </row>
    <row r="19" spans="1:17" ht="194.25" customHeight="1">
      <c r="A19" s="295" t="s">
        <v>7</v>
      </c>
      <c r="B19" s="290" t="s">
        <v>225</v>
      </c>
      <c r="C19" s="53" t="s">
        <v>20</v>
      </c>
      <c r="D19" s="57" t="s">
        <v>240</v>
      </c>
      <c r="E19" s="57" t="s">
        <v>241</v>
      </c>
      <c r="F19" s="64" t="s">
        <v>170</v>
      </c>
      <c r="G19" s="57" t="s">
        <v>171</v>
      </c>
      <c r="H19" s="65"/>
      <c r="I19" s="65"/>
      <c r="J19" s="65"/>
      <c r="K19" s="57"/>
      <c r="L19" s="57"/>
      <c r="M19" s="57"/>
      <c r="N19" s="57"/>
      <c r="O19" s="57"/>
      <c r="P19" s="57" t="s">
        <v>172</v>
      </c>
      <c r="Q19" s="56"/>
    </row>
    <row r="20" spans="1:17" ht="39.9" customHeight="1">
      <c r="A20" s="295"/>
      <c r="B20" s="290"/>
      <c r="C20" s="53" t="s">
        <v>21</v>
      </c>
      <c r="D20" s="55"/>
      <c r="E20" s="56"/>
      <c r="F20" s="56"/>
      <c r="G20" s="56"/>
      <c r="H20" s="56"/>
      <c r="I20" s="56"/>
      <c r="J20" s="56"/>
      <c r="K20" s="56"/>
      <c r="L20" s="56"/>
      <c r="M20" s="56"/>
      <c r="N20" s="56"/>
      <c r="O20" s="56"/>
      <c r="P20" s="56"/>
      <c r="Q20" s="56"/>
    </row>
    <row r="21" spans="1:17" ht="211.5" customHeight="1">
      <c r="A21" s="295" t="s">
        <v>8</v>
      </c>
      <c r="B21" s="290" t="s">
        <v>228</v>
      </c>
      <c r="C21" s="53" t="s">
        <v>20</v>
      </c>
      <c r="D21" s="66" t="s">
        <v>242</v>
      </c>
      <c r="E21" s="66" t="s">
        <v>173</v>
      </c>
      <c r="F21" s="66" t="s">
        <v>170</v>
      </c>
      <c r="G21" s="67" t="s">
        <v>174</v>
      </c>
      <c r="H21" s="67" t="s">
        <v>174</v>
      </c>
      <c r="I21" s="66" t="s">
        <v>174</v>
      </c>
      <c r="J21" s="66" t="s">
        <v>174</v>
      </c>
      <c r="K21" s="66" t="s">
        <v>174</v>
      </c>
      <c r="L21" s="66" t="s">
        <v>174</v>
      </c>
      <c r="M21" s="66" t="s">
        <v>174</v>
      </c>
      <c r="N21" s="66" t="s">
        <v>175</v>
      </c>
      <c r="O21" s="66" t="s">
        <v>176</v>
      </c>
      <c r="P21" s="57" t="s">
        <v>177</v>
      </c>
      <c r="Q21" s="56"/>
    </row>
    <row r="22" spans="1:17" ht="31.5" customHeight="1">
      <c r="A22" s="295"/>
      <c r="B22" s="290"/>
      <c r="C22" s="53" t="s">
        <v>21</v>
      </c>
      <c r="D22" s="55"/>
      <c r="E22" s="56"/>
      <c r="F22" s="56"/>
      <c r="G22" s="56"/>
      <c r="H22" s="56"/>
      <c r="I22" s="56"/>
      <c r="J22" s="56"/>
      <c r="K22" s="56"/>
      <c r="L22" s="56"/>
      <c r="M22" s="56"/>
      <c r="N22" s="56"/>
      <c r="O22" s="56"/>
      <c r="P22" s="56"/>
      <c r="Q22" s="56"/>
    </row>
    <row r="23" spans="1:17" s="69" customFormat="1" ht="223.5" customHeight="1">
      <c r="A23" s="300" t="s">
        <v>14</v>
      </c>
      <c r="B23" s="296" t="s">
        <v>229</v>
      </c>
      <c r="C23" s="68" t="s">
        <v>20</v>
      </c>
      <c r="D23" s="57" t="str">
        <f>$D$19</f>
        <v>подготовка конкурсной документации</v>
      </c>
      <c r="E23" s="57" t="s">
        <v>243</v>
      </c>
      <c r="F23" s="64" t="s">
        <v>170</v>
      </c>
      <c r="G23" s="57" t="s">
        <v>178</v>
      </c>
      <c r="H23" s="57" t="s">
        <v>179</v>
      </c>
      <c r="I23" s="57" t="s">
        <v>134</v>
      </c>
      <c r="J23" s="57"/>
      <c r="K23" s="57" t="s">
        <v>180</v>
      </c>
      <c r="L23" s="57"/>
      <c r="M23" s="65"/>
      <c r="N23" s="65"/>
      <c r="O23" s="65"/>
      <c r="P23" s="57" t="s">
        <v>181</v>
      </c>
      <c r="Q23" s="65"/>
    </row>
    <row r="24" spans="1:17" s="69" customFormat="1" ht="39.9" customHeight="1">
      <c r="A24" s="301"/>
      <c r="B24" s="296"/>
      <c r="C24" s="68" t="s">
        <v>21</v>
      </c>
      <c r="D24" s="57"/>
      <c r="E24" s="65"/>
      <c r="F24" s="65"/>
      <c r="G24" s="65"/>
      <c r="H24" s="65"/>
      <c r="I24" s="65"/>
      <c r="J24" s="65"/>
      <c r="K24" s="65"/>
      <c r="L24" s="65"/>
      <c r="M24" s="65"/>
      <c r="N24" s="65"/>
      <c r="O24" s="65"/>
      <c r="P24" s="65"/>
      <c r="Q24" s="65"/>
    </row>
    <row r="25" spans="1:17" s="69" customFormat="1" ht="104.25" customHeight="1">
      <c r="A25" s="299" t="s">
        <v>15</v>
      </c>
      <c r="B25" s="296" t="s">
        <v>230</v>
      </c>
      <c r="C25" s="68" t="s">
        <v>20</v>
      </c>
      <c r="D25" s="70"/>
      <c r="E25" s="57" t="str">
        <f>$D$19</f>
        <v>подготовка конкурсной документации</v>
      </c>
      <c r="F25" s="64" t="s">
        <v>170</v>
      </c>
      <c r="G25" s="57" t="s">
        <v>182</v>
      </c>
      <c r="H25" s="57" t="str">
        <f>$D$19</f>
        <v>подготовка конкурсной документации</v>
      </c>
      <c r="I25" s="64" t="s">
        <v>170</v>
      </c>
      <c r="J25" s="57" t="s">
        <v>182</v>
      </c>
      <c r="K25" s="65"/>
      <c r="L25" s="65"/>
      <c r="M25" s="65"/>
      <c r="N25" s="65"/>
      <c r="O25" s="65"/>
      <c r="P25" s="66" t="s">
        <v>183</v>
      </c>
      <c r="Q25" s="65"/>
    </row>
    <row r="26" spans="1:17" s="69" customFormat="1" ht="39.9" customHeight="1">
      <c r="A26" s="299"/>
      <c r="B26" s="296"/>
      <c r="C26" s="68" t="s">
        <v>21</v>
      </c>
      <c r="D26" s="57"/>
      <c r="E26" s="65"/>
      <c r="F26" s="65"/>
      <c r="G26" s="65"/>
      <c r="H26" s="65"/>
      <c r="I26" s="65"/>
      <c r="J26" s="65"/>
      <c r="K26" s="65"/>
      <c r="L26" s="65"/>
      <c r="M26" s="65"/>
      <c r="N26" s="65"/>
      <c r="O26" s="65"/>
      <c r="P26" s="65"/>
      <c r="Q26" s="65"/>
    </row>
    <row r="27" spans="1:17">
      <c r="A27" s="32" t="s">
        <v>90</v>
      </c>
      <c r="B27" s="71"/>
      <c r="C27" s="71"/>
      <c r="D27" s="55"/>
      <c r="E27" s="56"/>
      <c r="F27" s="56"/>
      <c r="G27" s="56"/>
      <c r="H27" s="56"/>
      <c r="I27" s="56"/>
      <c r="J27" s="56"/>
      <c r="K27" s="56"/>
      <c r="L27" s="56"/>
      <c r="M27" s="56"/>
      <c r="N27" s="56"/>
      <c r="O27" s="56"/>
      <c r="P27" s="56"/>
      <c r="Q27" s="56"/>
    </row>
    <row r="28" spans="1:17" ht="201.75" customHeight="1">
      <c r="A28" s="53" t="s">
        <v>16</v>
      </c>
      <c r="B28" s="54" t="s">
        <v>231</v>
      </c>
      <c r="C28" s="53" t="s">
        <v>20</v>
      </c>
      <c r="D28" s="55" t="s">
        <v>138</v>
      </c>
      <c r="E28" s="55" t="s">
        <v>138</v>
      </c>
      <c r="F28" s="55" t="s">
        <v>138</v>
      </c>
      <c r="G28" s="55" t="s">
        <v>139</v>
      </c>
      <c r="H28" s="55" t="s">
        <v>139</v>
      </c>
      <c r="I28" s="55" t="s">
        <v>139</v>
      </c>
      <c r="J28" s="55" t="s">
        <v>140</v>
      </c>
      <c r="K28" s="55" t="s">
        <v>140</v>
      </c>
      <c r="L28" s="55" t="s">
        <v>140</v>
      </c>
      <c r="M28" s="55" t="s">
        <v>141</v>
      </c>
      <c r="N28" s="55" t="s">
        <v>141</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91</v>
      </c>
      <c r="B30" s="72"/>
      <c r="C30" s="73"/>
      <c r="D30" s="74"/>
      <c r="E30" s="75"/>
      <c r="F30" s="75"/>
      <c r="G30" s="76"/>
      <c r="H30" s="77"/>
      <c r="I30" s="77"/>
      <c r="J30" s="77"/>
      <c r="K30" s="77"/>
      <c r="L30" s="77"/>
      <c r="M30" s="77"/>
      <c r="N30" s="77"/>
      <c r="O30" s="77"/>
      <c r="P30" s="77"/>
      <c r="Q30" s="77"/>
    </row>
    <row r="31" spans="1:17" ht="241.5" customHeight="1">
      <c r="A31" s="295" t="s">
        <v>93</v>
      </c>
      <c r="B31" s="290" t="s">
        <v>92</v>
      </c>
      <c r="C31" s="53" t="s">
        <v>20</v>
      </c>
      <c r="D31" s="55" t="s">
        <v>211</v>
      </c>
      <c r="E31" s="55" t="s">
        <v>212</v>
      </c>
      <c r="F31" s="55" t="s">
        <v>213</v>
      </c>
      <c r="G31" s="55" t="s">
        <v>213</v>
      </c>
      <c r="H31" s="55" t="s">
        <v>140</v>
      </c>
      <c r="I31" s="55" t="s">
        <v>141</v>
      </c>
      <c r="J31" s="55" t="s">
        <v>141</v>
      </c>
      <c r="K31" s="55" t="s">
        <v>141</v>
      </c>
      <c r="L31" s="55" t="s">
        <v>141</v>
      </c>
      <c r="M31" s="55" t="s">
        <v>214</v>
      </c>
      <c r="N31" s="55" t="s">
        <v>214</v>
      </c>
      <c r="O31" s="55" t="s">
        <v>214</v>
      </c>
      <c r="P31" s="56"/>
      <c r="Q31" s="56"/>
    </row>
    <row r="32" spans="1:17" ht="45.75" customHeight="1">
      <c r="A32" s="295"/>
      <c r="B32" s="290"/>
      <c r="C32" s="53" t="s">
        <v>21</v>
      </c>
      <c r="D32" s="55"/>
      <c r="E32" s="56"/>
      <c r="F32" s="56"/>
      <c r="G32" s="56"/>
      <c r="H32" s="56"/>
      <c r="I32" s="56"/>
      <c r="J32" s="56"/>
      <c r="K32" s="56"/>
      <c r="L32" s="56"/>
      <c r="M32" s="56"/>
      <c r="N32" s="56"/>
      <c r="O32" s="56"/>
      <c r="P32" s="56"/>
      <c r="Q32" s="56"/>
    </row>
    <row r="33" spans="1:17">
      <c r="A33" s="32" t="s">
        <v>94</v>
      </c>
      <c r="B33" s="54"/>
      <c r="C33" s="53"/>
      <c r="D33" s="55"/>
      <c r="E33" s="56"/>
      <c r="F33" s="56"/>
      <c r="G33" s="56"/>
      <c r="H33" s="58"/>
      <c r="I33" s="77"/>
      <c r="J33" s="77"/>
      <c r="K33" s="77"/>
      <c r="L33" s="77"/>
      <c r="M33" s="77"/>
      <c r="N33" s="77"/>
      <c r="O33" s="77"/>
      <c r="P33" s="77"/>
      <c r="Q33" s="77"/>
    </row>
    <row r="34" spans="1:17" ht="30.75" customHeight="1">
      <c r="A34" s="295" t="s">
        <v>95</v>
      </c>
      <c r="B34" s="290" t="s">
        <v>96</v>
      </c>
      <c r="C34" s="53" t="s">
        <v>20</v>
      </c>
      <c r="D34" s="55"/>
      <c r="E34" s="56"/>
      <c r="F34" s="56"/>
      <c r="G34" s="56"/>
      <c r="H34" s="56"/>
      <c r="I34" s="56"/>
      <c r="J34" s="56"/>
      <c r="K34" s="56"/>
      <c r="L34" s="56"/>
      <c r="M34" s="56"/>
      <c r="N34" s="56"/>
      <c r="O34" s="56"/>
      <c r="P34" s="56"/>
      <c r="Q34" s="56"/>
    </row>
    <row r="35" spans="1:17" ht="30.75" customHeight="1">
      <c r="A35" s="295"/>
      <c r="B35" s="290"/>
      <c r="C35" s="53" t="s">
        <v>21</v>
      </c>
      <c r="D35" s="55"/>
      <c r="E35" s="56"/>
      <c r="F35" s="56"/>
      <c r="G35" s="56"/>
      <c r="H35" s="56"/>
      <c r="I35" s="56"/>
      <c r="J35" s="56"/>
      <c r="K35" s="56"/>
      <c r="L35" s="56"/>
      <c r="M35" s="56"/>
      <c r="N35" s="56"/>
      <c r="O35" s="56"/>
      <c r="P35" s="56"/>
      <c r="Q35" s="56"/>
    </row>
    <row r="36" spans="1:17" ht="39.9" customHeight="1">
      <c r="A36" s="304" t="s">
        <v>97</v>
      </c>
      <c r="B36" s="297" t="s">
        <v>128</v>
      </c>
      <c r="C36" s="53" t="s">
        <v>20</v>
      </c>
      <c r="D36" s="55"/>
      <c r="E36" s="56"/>
      <c r="F36" s="56"/>
      <c r="G36" s="56"/>
      <c r="H36" s="56"/>
      <c r="I36" s="56"/>
      <c r="J36" s="56"/>
      <c r="K36" s="56"/>
      <c r="L36" s="56"/>
      <c r="M36" s="56"/>
      <c r="N36" s="56"/>
      <c r="O36" s="56"/>
      <c r="P36" s="56"/>
      <c r="Q36" s="56"/>
    </row>
    <row r="37" spans="1:17" ht="39.9" customHeight="1">
      <c r="A37" s="305"/>
      <c r="B37" s="298"/>
      <c r="C37" s="53" t="s">
        <v>21</v>
      </c>
      <c r="D37" s="55"/>
      <c r="E37" s="56"/>
      <c r="F37" s="56"/>
      <c r="G37" s="56"/>
      <c r="H37" s="56"/>
      <c r="I37" s="56"/>
      <c r="J37" s="56"/>
      <c r="K37" s="56"/>
      <c r="L37" s="56"/>
      <c r="M37" s="56"/>
      <c r="N37" s="56"/>
      <c r="O37" s="56"/>
      <c r="P37" s="56"/>
      <c r="Q37" s="56"/>
    </row>
    <row r="38" spans="1:17">
      <c r="A38" s="34" t="s">
        <v>98</v>
      </c>
      <c r="B38" s="78"/>
      <c r="C38" s="79"/>
      <c r="D38" s="80"/>
      <c r="E38" s="77"/>
      <c r="F38" s="77"/>
      <c r="G38" s="77"/>
      <c r="H38" s="77"/>
      <c r="I38" s="77"/>
      <c r="J38" s="77"/>
      <c r="K38" s="77"/>
      <c r="L38" s="77"/>
      <c r="M38" s="77"/>
      <c r="N38" s="77"/>
      <c r="O38" s="77"/>
      <c r="P38" s="77"/>
      <c r="Q38" s="77"/>
    </row>
    <row r="39" spans="1:17" ht="238.5" customHeight="1">
      <c r="A39" s="295" t="s">
        <v>99</v>
      </c>
      <c r="B39" s="290" t="s">
        <v>226</v>
      </c>
      <c r="C39" s="53" t="s">
        <v>20</v>
      </c>
      <c r="D39" s="92"/>
      <c r="E39" s="92" t="s">
        <v>245</v>
      </c>
      <c r="F39" s="92" t="s">
        <v>244</v>
      </c>
      <c r="G39" s="92" t="s">
        <v>233</v>
      </c>
      <c r="H39" s="292" t="s">
        <v>246</v>
      </c>
      <c r="I39" s="293"/>
      <c r="J39" s="293"/>
      <c r="K39" s="293"/>
      <c r="L39" s="293"/>
      <c r="M39" s="293"/>
      <c r="N39" s="293"/>
      <c r="O39" s="294"/>
      <c r="P39" s="55" t="s">
        <v>188</v>
      </c>
      <c r="Q39" s="56"/>
    </row>
    <row r="40" spans="1:17" ht="39.9" customHeight="1">
      <c r="A40" s="295" t="s">
        <v>10</v>
      </c>
      <c r="B40" s="290" t="s">
        <v>11</v>
      </c>
      <c r="C40" s="53" t="s">
        <v>21</v>
      </c>
      <c r="D40" s="55"/>
      <c r="E40" s="56"/>
      <c r="F40" s="56"/>
      <c r="G40" s="56"/>
      <c r="H40" s="56"/>
      <c r="I40" s="56"/>
      <c r="J40" s="56"/>
      <c r="K40" s="56"/>
      <c r="L40" s="56"/>
      <c r="M40" s="56"/>
      <c r="N40" s="56"/>
      <c r="O40" s="56"/>
      <c r="P40" s="56"/>
      <c r="Q40" s="56"/>
    </row>
    <row r="41" spans="1:17" ht="194.25" customHeight="1">
      <c r="A41" s="295" t="s">
        <v>100</v>
      </c>
      <c r="B41" s="290" t="s">
        <v>101</v>
      </c>
      <c r="C41" s="53" t="s">
        <v>20</v>
      </c>
      <c r="D41" s="55"/>
      <c r="E41" s="56"/>
      <c r="F41" s="56"/>
      <c r="G41" s="56"/>
      <c r="H41" s="56"/>
      <c r="I41" s="56"/>
      <c r="J41" s="56"/>
      <c r="K41" s="56"/>
      <c r="L41" s="56"/>
      <c r="M41" s="56"/>
      <c r="N41" s="56"/>
      <c r="O41" s="56"/>
      <c r="P41" s="82" t="s">
        <v>153</v>
      </c>
      <c r="Q41" s="56"/>
    </row>
    <row r="42" spans="1:17" ht="39.9" customHeight="1">
      <c r="A42" s="295"/>
      <c r="B42" s="290"/>
      <c r="C42" s="53" t="s">
        <v>21</v>
      </c>
      <c r="D42" s="55"/>
      <c r="E42" s="56"/>
      <c r="F42" s="56"/>
      <c r="G42" s="56"/>
      <c r="H42" s="56"/>
      <c r="I42" s="56"/>
      <c r="J42" s="56"/>
      <c r="K42" s="56"/>
      <c r="L42" s="56"/>
      <c r="M42" s="56"/>
      <c r="N42" s="56"/>
      <c r="O42" s="56"/>
      <c r="P42" s="56"/>
      <c r="Q42" s="56"/>
    </row>
    <row r="43" spans="1:17" ht="186" customHeight="1">
      <c r="A43" s="295" t="s">
        <v>102</v>
      </c>
      <c r="B43" s="290" t="s">
        <v>103</v>
      </c>
      <c r="C43" s="53" t="s">
        <v>20</v>
      </c>
      <c r="D43" s="57" t="s">
        <v>199</v>
      </c>
      <c r="E43" s="57" t="s">
        <v>200</v>
      </c>
      <c r="F43" s="57" t="s">
        <v>203</v>
      </c>
      <c r="G43" s="287" t="s">
        <v>191</v>
      </c>
      <c r="H43" s="288"/>
      <c r="I43" s="288"/>
      <c r="J43" s="288"/>
      <c r="K43" s="288"/>
      <c r="L43" s="288"/>
      <c r="M43" s="288"/>
      <c r="N43" s="288"/>
      <c r="O43" s="289"/>
      <c r="P43" s="56"/>
      <c r="Q43" s="56"/>
    </row>
    <row r="44" spans="1:17" ht="39.9" customHeight="1">
      <c r="A44" s="295"/>
      <c r="B44" s="290"/>
      <c r="C44" s="53" t="s">
        <v>21</v>
      </c>
      <c r="D44" s="55"/>
      <c r="E44" s="56"/>
      <c r="F44" s="56"/>
      <c r="G44" s="56"/>
      <c r="H44" s="56"/>
      <c r="I44" s="56"/>
      <c r="J44" s="56"/>
      <c r="K44" s="56"/>
      <c r="L44" s="56"/>
      <c r="M44" s="56"/>
      <c r="N44" s="56"/>
      <c r="O44" s="56"/>
      <c r="P44" s="56"/>
      <c r="Q44" s="56"/>
    </row>
    <row r="45" spans="1:17" ht="278.25" customHeight="1">
      <c r="A45" s="295" t="s">
        <v>104</v>
      </c>
      <c r="B45" s="290" t="s">
        <v>105</v>
      </c>
      <c r="C45" s="53" t="s">
        <v>20</v>
      </c>
      <c r="D45" s="83" t="s">
        <v>189</v>
      </c>
      <c r="E45" s="83" t="s">
        <v>190</v>
      </c>
      <c r="F45" s="83" t="s">
        <v>191</v>
      </c>
      <c r="G45" s="83" t="s">
        <v>191</v>
      </c>
      <c r="H45" s="83" t="s">
        <v>192</v>
      </c>
      <c r="I45" s="83" t="s">
        <v>191</v>
      </c>
      <c r="J45" s="83" t="s">
        <v>191</v>
      </c>
      <c r="K45" s="83" t="s">
        <v>193</v>
      </c>
      <c r="L45" s="83" t="s">
        <v>191</v>
      </c>
      <c r="M45" s="83" t="s">
        <v>194</v>
      </c>
      <c r="N45" s="83" t="s">
        <v>195</v>
      </c>
      <c r="O45" s="83" t="s">
        <v>196</v>
      </c>
      <c r="P45" s="83" t="s">
        <v>197</v>
      </c>
      <c r="Q45" s="56"/>
    </row>
    <row r="46" spans="1:17" ht="39.9" customHeight="1">
      <c r="A46" s="295" t="s">
        <v>12</v>
      </c>
      <c r="B46" s="290" t="s">
        <v>13</v>
      </c>
      <c r="C46" s="53" t="s">
        <v>21</v>
      </c>
      <c r="D46" s="55"/>
      <c r="E46" s="56"/>
      <c r="F46" s="56"/>
      <c r="G46" s="56"/>
      <c r="H46" s="56"/>
      <c r="I46" s="56"/>
      <c r="J46" s="56"/>
      <c r="K46" s="56"/>
      <c r="L46" s="56"/>
      <c r="M46" s="56"/>
      <c r="N46" s="56"/>
      <c r="O46" s="56"/>
      <c r="P46" s="56"/>
      <c r="Q46" s="56"/>
    </row>
    <row r="47" spans="1:17" ht="39.9" customHeight="1">
      <c r="A47" s="302" t="s">
        <v>107</v>
      </c>
      <c r="B47" s="297" t="s">
        <v>106</v>
      </c>
      <c r="C47" s="53" t="s">
        <v>20</v>
      </c>
      <c r="D47" s="55"/>
      <c r="E47" s="56"/>
      <c r="F47" s="56"/>
      <c r="G47" s="56"/>
      <c r="H47" s="56"/>
      <c r="I47" s="56"/>
      <c r="J47" s="56"/>
      <c r="K47" s="56"/>
      <c r="L47" s="56"/>
      <c r="M47" s="56"/>
      <c r="N47" s="56"/>
      <c r="O47" s="56"/>
      <c r="P47" s="56"/>
      <c r="Q47" s="56"/>
    </row>
    <row r="48" spans="1:17" ht="39.9" customHeight="1">
      <c r="A48" s="303"/>
      <c r="B48" s="298"/>
      <c r="C48" s="53" t="s">
        <v>21</v>
      </c>
      <c r="D48" s="55"/>
      <c r="E48" s="56"/>
      <c r="F48" s="56"/>
      <c r="G48" s="56"/>
      <c r="H48" s="56"/>
      <c r="I48" s="56"/>
      <c r="J48" s="56"/>
      <c r="K48" s="56"/>
      <c r="L48" s="56"/>
      <c r="M48" s="56"/>
      <c r="N48" s="56"/>
      <c r="O48" s="56"/>
      <c r="P48" s="56"/>
      <c r="Q48" s="56"/>
    </row>
    <row r="49" spans="1:17" ht="129.75" customHeight="1">
      <c r="A49" s="302" t="s">
        <v>108</v>
      </c>
      <c r="B49" s="297" t="s">
        <v>109</v>
      </c>
      <c r="C49" s="84" t="s">
        <v>20</v>
      </c>
      <c r="D49" s="31" t="s">
        <v>247</v>
      </c>
      <c r="E49" s="31" t="s">
        <v>247</v>
      </c>
      <c r="F49" s="31" t="s">
        <v>247</v>
      </c>
      <c r="G49" s="31" t="s">
        <v>248</v>
      </c>
      <c r="H49" s="31" t="s">
        <v>249</v>
      </c>
      <c r="I49" s="94" t="s">
        <v>250</v>
      </c>
      <c r="J49" s="31" t="s">
        <v>251</v>
      </c>
      <c r="K49" s="31" t="s">
        <v>247</v>
      </c>
      <c r="L49" s="31" t="s">
        <v>252</v>
      </c>
      <c r="M49" s="31" t="s">
        <v>247</v>
      </c>
      <c r="N49" s="94" t="s">
        <v>253</v>
      </c>
      <c r="O49" s="31" t="s">
        <v>247</v>
      </c>
      <c r="P49" s="85"/>
      <c r="Q49" s="85"/>
    </row>
    <row r="50" spans="1:17" ht="39.9" customHeight="1">
      <c r="A50" s="303"/>
      <c r="B50" s="298"/>
      <c r="C50" s="53" t="s">
        <v>21</v>
      </c>
      <c r="D50" s="55"/>
      <c r="E50" s="56"/>
      <c r="F50" s="56"/>
      <c r="G50" s="56"/>
      <c r="H50" s="56"/>
      <c r="I50" s="56"/>
      <c r="J50" s="56"/>
      <c r="K50" s="56"/>
      <c r="L50" s="56"/>
      <c r="M50" s="56"/>
      <c r="N50" s="56"/>
      <c r="O50" s="56"/>
      <c r="P50" s="56"/>
      <c r="Q50" s="56"/>
    </row>
    <row r="51" spans="1:17" s="69" customFormat="1" ht="391.5" customHeight="1">
      <c r="A51" s="295" t="s">
        <v>110</v>
      </c>
      <c r="B51" s="290" t="s">
        <v>111</v>
      </c>
      <c r="C51" s="68" t="s">
        <v>20</v>
      </c>
      <c r="D51" s="57" t="s">
        <v>130</v>
      </c>
      <c r="E51" s="57" t="s">
        <v>131</v>
      </c>
      <c r="F51" s="57" t="s">
        <v>132</v>
      </c>
      <c r="G51" s="57" t="s">
        <v>133</v>
      </c>
      <c r="H51" s="57" t="s">
        <v>134</v>
      </c>
      <c r="I51" s="57" t="s">
        <v>135</v>
      </c>
      <c r="J51" s="57" t="s">
        <v>135</v>
      </c>
      <c r="K51" s="57" t="s">
        <v>135</v>
      </c>
      <c r="L51" s="57" t="s">
        <v>136</v>
      </c>
      <c r="M51" s="65"/>
      <c r="N51" s="65"/>
      <c r="O51" s="65"/>
      <c r="P51" s="57" t="s">
        <v>137</v>
      </c>
      <c r="Q51" s="65"/>
    </row>
    <row r="52" spans="1:17" ht="39.9" customHeight="1">
      <c r="A52" s="295"/>
      <c r="B52" s="290"/>
      <c r="C52" s="53" t="s">
        <v>21</v>
      </c>
      <c r="D52" s="86"/>
      <c r="E52" s="85"/>
      <c r="F52" s="85"/>
      <c r="G52" s="85"/>
      <c r="H52" s="85"/>
      <c r="I52" s="85"/>
      <c r="J52" s="85"/>
      <c r="K52" s="85"/>
      <c r="L52" s="85"/>
      <c r="M52" s="85"/>
      <c r="N52" s="56"/>
      <c r="O52" s="56"/>
      <c r="P52" s="56"/>
      <c r="Q52" s="56"/>
    </row>
    <row r="53" spans="1:17" ht="75.75" customHeight="1">
      <c r="A53" s="295" t="s">
        <v>113</v>
      </c>
      <c r="B53" s="290" t="s">
        <v>112</v>
      </c>
      <c r="C53" s="53" t="s">
        <v>20</v>
      </c>
      <c r="D53" s="83" t="s">
        <v>142</v>
      </c>
      <c r="E53" s="83" t="s">
        <v>142</v>
      </c>
      <c r="F53" s="83" t="s">
        <v>142</v>
      </c>
      <c r="G53" s="83" t="s">
        <v>147</v>
      </c>
      <c r="H53" s="83" t="s">
        <v>143</v>
      </c>
      <c r="I53" s="83" t="s">
        <v>201</v>
      </c>
      <c r="J53" s="83" t="s">
        <v>144</v>
      </c>
      <c r="K53" s="83" t="s">
        <v>145</v>
      </c>
      <c r="L53" s="83" t="s">
        <v>146</v>
      </c>
      <c r="M53" s="83"/>
      <c r="N53" s="81"/>
      <c r="O53" s="55"/>
      <c r="P53" s="55"/>
      <c r="Q53" s="55"/>
    </row>
    <row r="54" spans="1:17" ht="31.5" customHeight="1">
      <c r="A54" s="295"/>
      <c r="B54" s="290"/>
      <c r="C54" s="53" t="s">
        <v>21</v>
      </c>
      <c r="D54" s="87"/>
      <c r="E54" s="87"/>
      <c r="F54" s="87"/>
      <c r="G54" s="87"/>
      <c r="H54" s="87"/>
      <c r="I54" s="87"/>
      <c r="J54" s="87"/>
      <c r="K54" s="87"/>
      <c r="L54" s="87"/>
      <c r="M54" s="87"/>
      <c r="N54" s="55"/>
      <c r="O54" s="55"/>
      <c r="P54" s="55"/>
      <c r="Q54" s="55"/>
    </row>
    <row r="55" spans="1:17" ht="52.5" customHeight="1">
      <c r="A55" s="295" t="s">
        <v>114</v>
      </c>
      <c r="B55" s="290" t="s">
        <v>115</v>
      </c>
      <c r="C55" s="53" t="s">
        <v>20</v>
      </c>
      <c r="D55" s="55"/>
      <c r="E55" s="56"/>
      <c r="F55" s="56"/>
      <c r="G55" s="56"/>
      <c r="H55" s="56"/>
      <c r="I55" s="56"/>
      <c r="J55" s="56"/>
      <c r="K55" s="56"/>
      <c r="L55" s="56"/>
      <c r="M55" s="56"/>
      <c r="N55" s="56"/>
      <c r="O55" s="56"/>
      <c r="P55" s="56"/>
      <c r="Q55" s="56"/>
    </row>
    <row r="56" spans="1:17" ht="52.5" customHeight="1">
      <c r="A56" s="295"/>
      <c r="B56" s="290"/>
      <c r="C56" s="53" t="s">
        <v>21</v>
      </c>
      <c r="D56" s="55"/>
      <c r="E56" s="56"/>
      <c r="F56" s="56"/>
      <c r="G56" s="56"/>
      <c r="H56" s="56"/>
      <c r="I56" s="56"/>
      <c r="J56" s="56"/>
      <c r="K56" s="56"/>
      <c r="L56" s="56"/>
      <c r="M56" s="56"/>
      <c r="N56" s="56"/>
      <c r="O56" s="56"/>
      <c r="P56" s="56"/>
      <c r="Q56" s="56"/>
    </row>
    <row r="57" spans="1:17" ht="409.5" customHeight="1">
      <c r="A57" s="295" t="s">
        <v>116</v>
      </c>
      <c r="B57" s="290" t="s">
        <v>117</v>
      </c>
      <c r="C57" s="53" t="s">
        <v>20</v>
      </c>
      <c r="D57" s="93" t="s">
        <v>234</v>
      </c>
      <c r="E57" s="92"/>
      <c r="F57" s="92" t="s">
        <v>235</v>
      </c>
      <c r="G57" s="311" t="s">
        <v>232</v>
      </c>
      <c r="H57" s="311"/>
      <c r="I57" s="92" t="s">
        <v>236</v>
      </c>
      <c r="J57" s="92" t="s">
        <v>237</v>
      </c>
      <c r="K57" s="308" t="s">
        <v>238</v>
      </c>
      <c r="L57" s="309"/>
      <c r="M57" s="309"/>
      <c r="N57" s="309"/>
      <c r="O57" s="310"/>
      <c r="P57" s="88" t="s">
        <v>198</v>
      </c>
      <c r="Q57" s="56"/>
    </row>
    <row r="58" spans="1:17" ht="39.9" customHeight="1">
      <c r="A58" s="295"/>
      <c r="B58" s="290"/>
      <c r="C58" s="53" t="s">
        <v>21</v>
      </c>
      <c r="D58" s="55"/>
      <c r="E58" s="56"/>
      <c r="F58" s="56"/>
      <c r="G58" s="56"/>
      <c r="H58" s="56"/>
      <c r="I58" s="56"/>
      <c r="J58" s="56"/>
      <c r="K58" s="56"/>
      <c r="L58" s="56"/>
      <c r="M58" s="56"/>
      <c r="N58" s="56"/>
      <c r="O58" s="56"/>
      <c r="P58" s="56"/>
      <c r="Q58" s="56"/>
    </row>
    <row r="59" spans="1:17" s="69" customFormat="1" ht="183.75" customHeight="1">
      <c r="A59" s="300" t="s">
        <v>119</v>
      </c>
      <c r="B59" s="300" t="s">
        <v>118</v>
      </c>
      <c r="C59" s="300" t="s">
        <v>20</v>
      </c>
      <c r="D59" s="57"/>
      <c r="E59" s="57" t="s">
        <v>166</v>
      </c>
      <c r="F59" s="57" t="s">
        <v>167</v>
      </c>
      <c r="G59" s="89" t="s">
        <v>168</v>
      </c>
      <c r="H59" s="89" t="s">
        <v>168</v>
      </c>
      <c r="I59" s="89" t="s">
        <v>168</v>
      </c>
      <c r="J59" s="89" t="s">
        <v>168</v>
      </c>
      <c r="K59" s="89" t="s">
        <v>168</v>
      </c>
      <c r="L59" s="89" t="s">
        <v>168</v>
      </c>
      <c r="M59" s="89" t="s">
        <v>168</v>
      </c>
      <c r="N59" s="89" t="s">
        <v>168</v>
      </c>
      <c r="O59" s="89" t="s">
        <v>169</v>
      </c>
      <c r="P59" s="65"/>
      <c r="Q59" s="65"/>
    </row>
    <row r="60" spans="1:17" s="69" customFormat="1" ht="150" customHeight="1">
      <c r="A60" s="306"/>
      <c r="B60" s="306"/>
      <c r="C60" s="306"/>
      <c r="D60" s="57" t="s">
        <v>162</v>
      </c>
      <c r="E60" s="57" t="s">
        <v>162</v>
      </c>
      <c r="F60" s="57" t="s">
        <v>162</v>
      </c>
      <c r="G60" s="57" t="s">
        <v>162</v>
      </c>
      <c r="H60" s="57" t="s">
        <v>162</v>
      </c>
      <c r="I60" s="57" t="s">
        <v>162</v>
      </c>
      <c r="J60" s="57" t="s">
        <v>162</v>
      </c>
      <c r="K60" s="57" t="s">
        <v>162</v>
      </c>
      <c r="L60" s="57" t="s">
        <v>162</v>
      </c>
      <c r="M60" s="57" t="s">
        <v>162</v>
      </c>
      <c r="N60" s="57" t="s">
        <v>162</v>
      </c>
      <c r="O60" s="57" t="s">
        <v>162</v>
      </c>
      <c r="P60" s="65"/>
      <c r="Q60" s="65"/>
    </row>
    <row r="61" spans="1:17" s="69" customFormat="1" ht="316.5" customHeight="1">
      <c r="A61" s="306"/>
      <c r="B61" s="306"/>
      <c r="C61" s="301"/>
      <c r="D61" s="57" t="s">
        <v>163</v>
      </c>
      <c r="E61" s="57" t="s">
        <v>164</v>
      </c>
      <c r="F61" s="57" t="s">
        <v>165</v>
      </c>
      <c r="G61" s="57" t="s">
        <v>165</v>
      </c>
      <c r="H61" s="57" t="s">
        <v>165</v>
      </c>
      <c r="I61" s="57" t="s">
        <v>165</v>
      </c>
      <c r="J61" s="57" t="s">
        <v>165</v>
      </c>
      <c r="K61" s="57" t="s">
        <v>165</v>
      </c>
      <c r="L61" s="57" t="s">
        <v>165</v>
      </c>
      <c r="M61" s="57" t="s">
        <v>165</v>
      </c>
      <c r="N61" s="57" t="s">
        <v>165</v>
      </c>
      <c r="O61" s="57" t="s">
        <v>165</v>
      </c>
      <c r="P61" s="65"/>
      <c r="Q61" s="65"/>
    </row>
    <row r="62" spans="1:17" s="69" customFormat="1" ht="39.9" customHeight="1">
      <c r="A62" s="301"/>
      <c r="B62" s="301"/>
      <c r="C62" s="68" t="s">
        <v>21</v>
      </c>
      <c r="D62" s="57"/>
      <c r="E62" s="65"/>
      <c r="F62" s="65"/>
      <c r="G62" s="65"/>
      <c r="H62" s="65"/>
      <c r="I62" s="65"/>
      <c r="J62" s="65"/>
      <c r="K62" s="65"/>
      <c r="L62" s="65"/>
      <c r="M62" s="65"/>
      <c r="N62" s="65"/>
      <c r="O62" s="65"/>
      <c r="P62" s="65"/>
      <c r="Q62" s="65"/>
    </row>
    <row r="63" spans="1:17" ht="39.9" customHeight="1">
      <c r="A63" s="295" t="s">
        <v>120</v>
      </c>
      <c r="B63" s="290" t="s">
        <v>121</v>
      </c>
      <c r="C63" s="53" t="s">
        <v>20</v>
      </c>
      <c r="D63" s="55"/>
      <c r="E63" s="56"/>
      <c r="F63" s="56"/>
      <c r="G63" s="56"/>
      <c r="H63" s="56"/>
      <c r="I63" s="56"/>
      <c r="J63" s="56"/>
      <c r="K63" s="56"/>
      <c r="L63" s="56"/>
      <c r="M63" s="56"/>
      <c r="N63" s="56"/>
      <c r="O63" s="56"/>
      <c r="P63" s="56"/>
      <c r="Q63" s="56"/>
    </row>
    <row r="64" spans="1:17" ht="39.9" customHeight="1">
      <c r="A64" s="295"/>
      <c r="B64" s="290"/>
      <c r="C64" s="53" t="s">
        <v>21</v>
      </c>
      <c r="D64" s="55"/>
      <c r="E64" s="56"/>
      <c r="F64" s="56"/>
      <c r="G64" s="56"/>
      <c r="H64" s="56"/>
      <c r="I64" s="56"/>
      <c r="J64" s="56"/>
      <c r="K64" s="56"/>
      <c r="L64" s="56"/>
      <c r="M64" s="56"/>
      <c r="N64" s="56"/>
      <c r="O64" s="56"/>
      <c r="P64" s="56"/>
      <c r="Q64" s="56"/>
    </row>
    <row r="65" spans="1:20" s="69" customFormat="1" ht="154.5" customHeight="1">
      <c r="A65" s="299" t="s">
        <v>122</v>
      </c>
      <c r="B65" s="296" t="s">
        <v>123</v>
      </c>
      <c r="C65" s="68" t="s">
        <v>20</v>
      </c>
      <c r="D65" s="66"/>
      <c r="E65" s="66"/>
      <c r="F65" s="66" t="s">
        <v>184</v>
      </c>
      <c r="G65" s="66" t="s">
        <v>170</v>
      </c>
      <c r="H65" s="66" t="s">
        <v>185</v>
      </c>
      <c r="I65" s="66"/>
      <c r="J65" s="66" t="s">
        <v>185</v>
      </c>
      <c r="K65" s="66"/>
      <c r="L65" s="66"/>
      <c r="M65" s="66" t="s">
        <v>185</v>
      </c>
      <c r="N65" s="66"/>
      <c r="O65" s="66" t="s">
        <v>186</v>
      </c>
      <c r="P65" s="66" t="s">
        <v>187</v>
      </c>
      <c r="Q65" s="65"/>
    </row>
    <row r="66" spans="1:20" s="69" customFormat="1" ht="39.9" customHeight="1">
      <c r="A66" s="299"/>
      <c r="B66" s="296"/>
      <c r="C66" s="68" t="s">
        <v>21</v>
      </c>
      <c r="D66" s="65"/>
      <c r="E66" s="65"/>
      <c r="F66" s="65"/>
      <c r="G66" s="65"/>
      <c r="H66" s="65"/>
      <c r="I66" s="65"/>
      <c r="J66" s="65"/>
      <c r="K66" s="65"/>
      <c r="L66" s="65"/>
      <c r="M66" s="65"/>
      <c r="N66" s="65"/>
      <c r="O66" s="65"/>
      <c r="P66" s="65"/>
      <c r="Q66" s="65"/>
    </row>
    <row r="67" spans="1:20" ht="39.9" customHeight="1">
      <c r="A67" s="295" t="s">
        <v>124</v>
      </c>
      <c r="B67" s="290" t="s">
        <v>125</v>
      </c>
      <c r="C67" s="53" t="s">
        <v>20</v>
      </c>
      <c r="D67" s="55"/>
      <c r="E67" s="56"/>
      <c r="F67" s="56"/>
      <c r="G67" s="56"/>
      <c r="H67" s="56"/>
      <c r="I67" s="56"/>
      <c r="J67" s="56"/>
      <c r="K67" s="56"/>
      <c r="L67" s="56"/>
      <c r="M67" s="56"/>
      <c r="N67" s="56"/>
      <c r="O67" s="56"/>
      <c r="P67" s="56"/>
      <c r="Q67" s="56"/>
    </row>
    <row r="68" spans="1:20" ht="39.9" customHeight="1">
      <c r="A68" s="295"/>
      <c r="B68" s="290"/>
      <c r="C68" s="53" t="s">
        <v>21</v>
      </c>
      <c r="D68" s="55"/>
      <c r="E68" s="56"/>
      <c r="F68" s="56"/>
      <c r="G68" s="56"/>
      <c r="H68" s="56"/>
      <c r="I68" s="56"/>
      <c r="J68" s="56"/>
      <c r="K68" s="56"/>
      <c r="L68" s="56"/>
      <c r="M68" s="56"/>
      <c r="N68" s="56"/>
      <c r="O68" s="56"/>
      <c r="P68" s="56"/>
      <c r="Q68" s="56"/>
    </row>
    <row r="69" spans="1:20" ht="147" customHeight="1">
      <c r="A69" s="302" t="s">
        <v>126</v>
      </c>
      <c r="B69" s="297" t="s">
        <v>127</v>
      </c>
      <c r="C69" s="53" t="s">
        <v>20</v>
      </c>
      <c r="D69" s="55"/>
      <c r="E69" s="90" t="s">
        <v>154</v>
      </c>
      <c r="F69" s="90" t="s">
        <v>155</v>
      </c>
      <c r="G69" s="56"/>
      <c r="H69" s="56"/>
      <c r="I69" s="56"/>
      <c r="J69" s="56"/>
      <c r="K69" s="56"/>
      <c r="L69" s="56"/>
      <c r="M69" s="56"/>
      <c r="N69" s="56"/>
      <c r="O69" s="90" t="s">
        <v>156</v>
      </c>
      <c r="P69" s="56"/>
      <c r="Q69" s="56"/>
    </row>
    <row r="70" spans="1:20" ht="39.9" customHeight="1">
      <c r="A70" s="303"/>
      <c r="B70" s="298"/>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285" t="s">
        <v>254</v>
      </c>
      <c r="C73" s="285"/>
      <c r="D73" s="285"/>
      <c r="E73" s="285"/>
      <c r="F73" s="285"/>
      <c r="G73" s="285"/>
      <c r="H73" s="285"/>
      <c r="I73" s="285"/>
      <c r="J73" s="285"/>
      <c r="K73" s="285"/>
      <c r="L73" s="285"/>
      <c r="M73" s="285"/>
      <c r="N73" s="285"/>
      <c r="O73" s="285"/>
      <c r="P73" s="285"/>
      <c r="Q73" s="285"/>
      <c r="R73" s="285"/>
      <c r="S73" s="285"/>
      <c r="T73" s="285"/>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46</v>
      </c>
      <c r="C78" s="42"/>
      <c r="D78" s="43"/>
      <c r="E78" s="43"/>
      <c r="F78" s="40"/>
      <c r="G78" s="40"/>
      <c r="H78" s="40"/>
      <c r="I78" s="40"/>
      <c r="J78" s="40"/>
      <c r="K78" s="40"/>
      <c r="L78" s="40"/>
      <c r="M78" s="40"/>
      <c r="N78" s="40"/>
      <c r="O78" s="40"/>
      <c r="P78" s="40"/>
      <c r="Q78" s="40"/>
      <c r="R78" s="40"/>
      <c r="S78" s="40"/>
      <c r="T78" s="40"/>
    </row>
    <row r="79" spans="1:20" ht="58.5" customHeight="1">
      <c r="B79" s="286" t="s">
        <v>215</v>
      </c>
      <c r="C79" s="286"/>
      <c r="D79" s="286"/>
      <c r="E79" s="286"/>
      <c r="F79" s="40"/>
      <c r="G79" s="40"/>
      <c r="H79" s="40"/>
      <c r="I79" s="40"/>
      <c r="J79" s="40"/>
      <c r="K79" s="40"/>
      <c r="L79" s="40"/>
      <c r="M79" s="40"/>
      <c r="N79" s="40"/>
      <c r="O79" s="40"/>
      <c r="P79" s="40"/>
      <c r="Q79" s="40"/>
      <c r="R79" s="40"/>
      <c r="S79" s="40"/>
      <c r="T79" s="40"/>
    </row>
  </sheetData>
  <mergeCells count="79">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3:A64"/>
    <mergeCell ref="A36:A37"/>
    <mergeCell ref="B51:B52"/>
    <mergeCell ref="B49:B50"/>
    <mergeCell ref="B59:B62"/>
    <mergeCell ref="B57:B58"/>
    <mergeCell ref="B36:B37"/>
    <mergeCell ref="A49:A50"/>
    <mergeCell ref="A51:A52"/>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34:A35"/>
    <mergeCell ref="B31:B32"/>
    <mergeCell ref="A31:A32"/>
    <mergeCell ref="B23:B24"/>
    <mergeCell ref="B43:B44"/>
    <mergeCell ref="B25:B26"/>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BR281"/>
  <sheetViews>
    <sheetView topLeftCell="A31" workbookViewId="0">
      <selection activeCell="G248" sqref="G248"/>
    </sheetView>
  </sheetViews>
  <sheetFormatPr defaultRowHeight="14.4"/>
  <cols>
    <col min="1" max="1" width="4.33203125" style="199" customWidth="1"/>
    <col min="2" max="2" width="23.6640625" customWidth="1"/>
    <col min="3" max="3" width="17" customWidth="1"/>
    <col min="4" max="4" width="14.6640625" customWidth="1"/>
    <col min="5" max="5" width="11.88671875" style="176" customWidth="1"/>
    <col min="6" max="6" width="11.5546875" style="176" customWidth="1"/>
    <col min="7" max="7" width="9.6640625" style="176" customWidth="1"/>
    <col min="8" max="8" width="8.5546875" style="176" hidden="1" customWidth="1"/>
    <col min="9" max="9" width="8.109375" style="176" hidden="1" customWidth="1"/>
    <col min="10" max="10" width="7" style="176" hidden="1" customWidth="1"/>
    <col min="11" max="11" width="8.44140625" style="176" hidden="1" customWidth="1"/>
    <col min="12" max="12" width="8.33203125" style="176" hidden="1" customWidth="1"/>
    <col min="13" max="13" width="7.88671875" style="176" hidden="1" customWidth="1"/>
    <col min="14" max="14" width="9" style="176" hidden="1" customWidth="1"/>
    <col min="15" max="15" width="10.109375" style="176" hidden="1" customWidth="1"/>
    <col min="16" max="16" width="7.6640625" style="176" hidden="1" customWidth="1"/>
    <col min="17" max="17" width="9" style="176" bestFit="1" customWidth="1"/>
    <col min="18" max="18" width="8.5546875" style="176" customWidth="1"/>
    <col min="19" max="19" width="10" style="176" customWidth="1"/>
    <col min="20" max="20" width="9" style="176" bestFit="1" customWidth="1"/>
    <col min="21" max="21" width="10" style="176" customWidth="1"/>
    <col min="22" max="22" width="8.33203125" style="176" customWidth="1"/>
    <col min="23" max="23" width="9" style="176" bestFit="1" customWidth="1"/>
    <col min="24" max="24" width="7.6640625" style="176" customWidth="1"/>
    <col min="25" max="25" width="6.109375" style="176" customWidth="1"/>
    <col min="26" max="26" width="9" style="176" bestFit="1" customWidth="1"/>
    <col min="27" max="27" width="8.33203125" style="176" customWidth="1"/>
    <col min="28" max="28" width="6.44140625" style="176" customWidth="1"/>
    <col min="29" max="29" width="9" style="176" bestFit="1" customWidth="1"/>
    <col min="30" max="30" width="7" style="176" customWidth="1"/>
    <col min="31" max="31" width="8.33203125" style="176" customWidth="1"/>
    <col min="32" max="32" width="7.88671875" style="176" customWidth="1"/>
    <col min="33" max="33" width="7.44140625" style="176" customWidth="1"/>
    <col min="34" max="34" width="8.109375" style="176" customWidth="1"/>
    <col min="35" max="35" width="9" style="176" bestFit="1" customWidth="1"/>
    <col min="36" max="36" width="6.44140625" style="176" customWidth="1"/>
    <col min="37" max="37" width="8.109375" style="176" customWidth="1"/>
    <col min="38" max="38" width="9" style="176" bestFit="1" customWidth="1"/>
    <col min="39" max="39" width="7.44140625" style="176" customWidth="1"/>
    <col min="40" max="40" width="9.33203125" style="176" customWidth="1"/>
    <col min="41" max="41" width="10.5546875" style="176" customWidth="1"/>
    <col min="42" max="42" width="8.33203125" style="176" customWidth="1"/>
    <col min="43" max="43" width="7.109375" style="176" customWidth="1"/>
    <col min="45" max="46" width="17.5546875" style="176" customWidth="1"/>
  </cols>
  <sheetData>
    <row r="1" spans="1:46" ht="18">
      <c r="A1" s="336" t="s">
        <v>417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row>
    <row r="2" spans="1:46" s="197" customFormat="1" ht="21">
      <c r="A2" s="354" t="s">
        <v>400</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S2" s="198"/>
      <c r="AT2" s="198"/>
    </row>
    <row r="3" spans="1:46" ht="21">
      <c r="A3" s="355" t="s">
        <v>422</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217"/>
    </row>
    <row r="4" spans="1:46" ht="48.6" customHeight="1">
      <c r="A4" s="323" t="s">
        <v>0</v>
      </c>
      <c r="B4" s="321" t="s">
        <v>386</v>
      </c>
      <c r="C4" s="321" t="s">
        <v>387</v>
      </c>
      <c r="D4" s="321" t="s">
        <v>40</v>
      </c>
      <c r="E4" s="320" t="s">
        <v>389</v>
      </c>
      <c r="F4" s="320"/>
      <c r="G4" s="320"/>
      <c r="H4" s="314" t="s">
        <v>17</v>
      </c>
      <c r="I4" s="314"/>
      <c r="J4" s="314"/>
      <c r="K4" s="314" t="s">
        <v>18</v>
      </c>
      <c r="L4" s="314"/>
      <c r="M4" s="314"/>
      <c r="N4" s="314" t="s">
        <v>22</v>
      </c>
      <c r="O4" s="314"/>
      <c r="P4" s="314"/>
      <c r="Q4" s="314" t="s">
        <v>24</v>
      </c>
      <c r="R4" s="314"/>
      <c r="S4" s="314"/>
      <c r="T4" s="314" t="s">
        <v>25</v>
      </c>
      <c r="U4" s="314"/>
      <c r="V4" s="314"/>
      <c r="W4" s="314" t="s">
        <v>26</v>
      </c>
      <c r="X4" s="314"/>
      <c r="Y4" s="314"/>
      <c r="Z4" s="314" t="s">
        <v>28</v>
      </c>
      <c r="AA4" s="314"/>
      <c r="AB4" s="314"/>
      <c r="AC4" s="314" t="s">
        <v>29</v>
      </c>
      <c r="AD4" s="314"/>
      <c r="AE4" s="314"/>
      <c r="AF4" s="314" t="s">
        <v>30</v>
      </c>
      <c r="AG4" s="314"/>
      <c r="AH4" s="314"/>
      <c r="AI4" s="314" t="s">
        <v>32</v>
      </c>
      <c r="AJ4" s="314"/>
      <c r="AK4" s="314"/>
      <c r="AL4" s="314" t="s">
        <v>33</v>
      </c>
      <c r="AM4" s="314"/>
      <c r="AN4" s="314"/>
      <c r="AO4" s="314" t="s">
        <v>34</v>
      </c>
      <c r="AP4" s="314"/>
      <c r="AQ4" s="314"/>
      <c r="AS4" s="312" t="s">
        <v>390</v>
      </c>
      <c r="AT4" s="313"/>
    </row>
    <row r="5" spans="1:46" ht="82.5" customHeight="1">
      <c r="A5" s="324"/>
      <c r="B5" s="322"/>
      <c r="C5" s="322"/>
      <c r="D5" s="322"/>
      <c r="E5" s="203" t="s">
        <v>20</v>
      </c>
      <c r="F5" s="204" t="s">
        <v>257</v>
      </c>
      <c r="G5" s="203" t="s">
        <v>19</v>
      </c>
      <c r="H5" s="202" t="s">
        <v>20</v>
      </c>
      <c r="I5" s="202" t="s">
        <v>21</v>
      </c>
      <c r="J5" s="182" t="s">
        <v>19</v>
      </c>
      <c r="K5" s="202" t="s">
        <v>20</v>
      </c>
      <c r="L5" s="202" t="s">
        <v>21</v>
      </c>
      <c r="M5" s="182" t="s">
        <v>19</v>
      </c>
      <c r="N5" s="202" t="s">
        <v>20</v>
      </c>
      <c r="O5" s="202" t="s">
        <v>21</v>
      </c>
      <c r="P5" s="182" t="s">
        <v>19</v>
      </c>
      <c r="Q5" s="202" t="s">
        <v>20</v>
      </c>
      <c r="R5" s="202" t="s">
        <v>21</v>
      </c>
      <c r="S5" s="182" t="s">
        <v>19</v>
      </c>
      <c r="T5" s="202" t="s">
        <v>20</v>
      </c>
      <c r="U5" s="202" t="s">
        <v>21</v>
      </c>
      <c r="V5" s="182" t="s">
        <v>19</v>
      </c>
      <c r="W5" s="202" t="s">
        <v>20</v>
      </c>
      <c r="X5" s="202" t="s">
        <v>21</v>
      </c>
      <c r="Y5" s="182" t="s">
        <v>19</v>
      </c>
      <c r="Z5" s="202" t="s">
        <v>20</v>
      </c>
      <c r="AA5" s="202" t="s">
        <v>21</v>
      </c>
      <c r="AB5" s="182" t="s">
        <v>19</v>
      </c>
      <c r="AC5" s="202" t="s">
        <v>20</v>
      </c>
      <c r="AD5" s="202" t="s">
        <v>21</v>
      </c>
      <c r="AE5" s="182" t="s">
        <v>19</v>
      </c>
      <c r="AF5" s="202" t="s">
        <v>20</v>
      </c>
      <c r="AG5" s="202" t="s">
        <v>21</v>
      </c>
      <c r="AH5" s="182" t="s">
        <v>19</v>
      </c>
      <c r="AI5" s="202" t="s">
        <v>20</v>
      </c>
      <c r="AJ5" s="202" t="s">
        <v>21</v>
      </c>
      <c r="AK5" s="182" t="s">
        <v>19</v>
      </c>
      <c r="AL5" s="202" t="s">
        <v>20</v>
      </c>
      <c r="AM5" s="202" t="s">
        <v>21</v>
      </c>
      <c r="AN5" s="182" t="s">
        <v>19</v>
      </c>
      <c r="AO5" s="202" t="s">
        <v>20</v>
      </c>
      <c r="AP5" s="202" t="s">
        <v>21</v>
      </c>
      <c r="AQ5" s="182" t="s">
        <v>19</v>
      </c>
      <c r="AS5" s="178" t="s">
        <v>20</v>
      </c>
      <c r="AT5" s="178" t="s">
        <v>391</v>
      </c>
    </row>
    <row r="6" spans="1:46" ht="14.4" customHeight="1">
      <c r="A6" s="200">
        <v>1</v>
      </c>
      <c r="B6" s="179">
        <v>2</v>
      </c>
      <c r="C6" s="179">
        <v>3</v>
      </c>
      <c r="D6" s="179">
        <v>4</v>
      </c>
      <c r="E6" s="179">
        <v>5</v>
      </c>
      <c r="F6" s="179">
        <v>6</v>
      </c>
      <c r="G6" s="179">
        <v>7</v>
      </c>
      <c r="H6" s="179">
        <v>8</v>
      </c>
      <c r="I6" s="179">
        <v>9</v>
      </c>
      <c r="J6" s="179">
        <v>10</v>
      </c>
      <c r="K6" s="179">
        <v>11</v>
      </c>
      <c r="L6" s="179">
        <v>12</v>
      </c>
      <c r="M6" s="179">
        <v>13</v>
      </c>
      <c r="N6" s="179">
        <v>14</v>
      </c>
      <c r="O6" s="179">
        <v>15</v>
      </c>
      <c r="P6" s="179">
        <v>16</v>
      </c>
      <c r="Q6" s="179">
        <v>17</v>
      </c>
      <c r="R6" s="179">
        <v>18</v>
      </c>
      <c r="S6" s="179">
        <v>19</v>
      </c>
      <c r="T6" s="179">
        <v>20</v>
      </c>
      <c r="U6" s="179">
        <v>21</v>
      </c>
      <c r="V6" s="179">
        <v>22</v>
      </c>
      <c r="W6" s="179">
        <v>23</v>
      </c>
      <c r="X6" s="179">
        <v>24</v>
      </c>
      <c r="Y6" s="179">
        <v>25</v>
      </c>
      <c r="Z6" s="179">
        <v>26</v>
      </c>
      <c r="AA6" s="179">
        <v>27</v>
      </c>
      <c r="AB6" s="179">
        <v>28</v>
      </c>
      <c r="AC6" s="179">
        <v>30</v>
      </c>
      <c r="AD6" s="179">
        <v>31</v>
      </c>
      <c r="AE6" s="179">
        <v>32</v>
      </c>
      <c r="AF6" s="179">
        <v>33</v>
      </c>
      <c r="AG6" s="179">
        <v>34</v>
      </c>
      <c r="AH6" s="179">
        <v>35</v>
      </c>
      <c r="AI6" s="179">
        <v>36</v>
      </c>
      <c r="AJ6" s="179">
        <v>37</v>
      </c>
      <c r="AK6" s="179">
        <v>38</v>
      </c>
      <c r="AL6" s="179">
        <v>39</v>
      </c>
      <c r="AM6" s="179">
        <v>40</v>
      </c>
      <c r="AN6" s="179">
        <v>41</v>
      </c>
      <c r="AO6" s="179">
        <v>42</v>
      </c>
      <c r="AP6" s="179">
        <v>43</v>
      </c>
      <c r="AQ6" s="179">
        <v>44</v>
      </c>
      <c r="AS6" s="179">
        <v>8</v>
      </c>
      <c r="AT6" s="179">
        <v>8</v>
      </c>
    </row>
    <row r="7" spans="1:46" ht="14.4" customHeight="1">
      <c r="A7" s="356" t="s">
        <v>388</v>
      </c>
      <c r="B7" s="357"/>
      <c r="C7" s="358"/>
      <c r="D7" s="260" t="s">
        <v>281</v>
      </c>
      <c r="E7" s="203">
        <f>E8+E9+E10+E12+E13</f>
        <v>1055419.8999999999</v>
      </c>
      <c r="F7" s="203">
        <f>F8+F9+F10+F12+F13</f>
        <v>220685.94</v>
      </c>
      <c r="G7" s="221">
        <f>F7/E7</f>
        <v>0.20909776289039084</v>
      </c>
      <c r="H7" s="203">
        <f t="shared" ref="H7:I7" si="0">H8+H9+H10+H12+H13</f>
        <v>45561.8</v>
      </c>
      <c r="I7" s="203">
        <f t="shared" si="0"/>
        <v>45561.8</v>
      </c>
      <c r="J7" s="205">
        <f>I7/H7</f>
        <v>1</v>
      </c>
      <c r="K7" s="203">
        <f t="shared" ref="K7:L7" si="1">K8+K9+K10+K12+K13</f>
        <v>31711.4</v>
      </c>
      <c r="L7" s="203">
        <f t="shared" si="1"/>
        <v>31711.4</v>
      </c>
      <c r="M7" s="205">
        <f>L7/K7</f>
        <v>1</v>
      </c>
      <c r="N7" s="203">
        <f t="shared" ref="N7:O7" si="2">N8+N9+N10+N12+N13</f>
        <v>108130.7</v>
      </c>
      <c r="O7" s="203">
        <f t="shared" si="2"/>
        <v>108130.7</v>
      </c>
      <c r="P7" s="205">
        <f>O7/N7</f>
        <v>1</v>
      </c>
      <c r="Q7" s="203">
        <f t="shared" ref="Q7:R7" si="3">Q8+Q9+Q10+Q12+Q13</f>
        <v>35282</v>
      </c>
      <c r="R7" s="203">
        <f t="shared" si="3"/>
        <v>35282.04</v>
      </c>
      <c r="S7" s="205">
        <f>R7/Q7</f>
        <v>1.000001133722578</v>
      </c>
      <c r="T7" s="203">
        <f t="shared" ref="T7:U7" si="4">T8+T9+T10+T12+T13</f>
        <v>128733.59999999999</v>
      </c>
      <c r="U7" s="203">
        <f t="shared" si="4"/>
        <v>0</v>
      </c>
      <c r="V7" s="220">
        <v>0</v>
      </c>
      <c r="W7" s="203">
        <f t="shared" ref="W7:X7" si="5">W8+W9+W10+W12+W13</f>
        <v>85125</v>
      </c>
      <c r="X7" s="203">
        <f t="shared" si="5"/>
        <v>0</v>
      </c>
      <c r="Y7" s="220">
        <v>0</v>
      </c>
      <c r="Z7" s="203">
        <f t="shared" ref="Z7:AA7" si="6">Z8+Z9+Z10+Z12+Z13</f>
        <v>78768.399999999994</v>
      </c>
      <c r="AA7" s="203">
        <f t="shared" si="6"/>
        <v>0</v>
      </c>
      <c r="AB7" s="220">
        <v>0</v>
      </c>
      <c r="AC7" s="203">
        <f t="shared" ref="AC7:AD7" si="7">AC8+AC9+AC10+AC12+AC13</f>
        <v>65125</v>
      </c>
      <c r="AD7" s="203">
        <f t="shared" si="7"/>
        <v>0</v>
      </c>
      <c r="AE7" s="220">
        <v>0</v>
      </c>
      <c r="AF7" s="203">
        <f t="shared" ref="AF7:AG7" si="8">AF8+AF9+AF10+AF12+AF13</f>
        <v>65125</v>
      </c>
      <c r="AG7" s="203">
        <f t="shared" si="8"/>
        <v>0</v>
      </c>
      <c r="AH7" s="220">
        <v>0</v>
      </c>
      <c r="AI7" s="203">
        <f t="shared" ref="AI7:AJ7" si="9">AI8+AI9+AI10+AI12+AI13</f>
        <v>65125</v>
      </c>
      <c r="AJ7" s="203">
        <f t="shared" si="9"/>
        <v>0</v>
      </c>
      <c r="AK7" s="220">
        <v>0</v>
      </c>
      <c r="AL7" s="203">
        <f t="shared" ref="AL7:AM7" si="10">AL8+AL9+AL10+AL12+AL13</f>
        <v>65125</v>
      </c>
      <c r="AM7" s="203">
        <f t="shared" si="10"/>
        <v>0</v>
      </c>
      <c r="AN7" s="220">
        <v>0</v>
      </c>
      <c r="AO7" s="203">
        <f t="shared" ref="AO7:AP7" si="11">AO8+AO9+AO10+AO12+AO13</f>
        <v>281607</v>
      </c>
      <c r="AP7" s="203">
        <f t="shared" si="11"/>
        <v>0</v>
      </c>
      <c r="AQ7" s="220">
        <v>0</v>
      </c>
      <c r="AS7" s="180">
        <f t="shared" ref="AS7:AS28" si="12">AO7+AL7+AI7+AF7+AC7+Z7+W7+T7+Q7+N7+K7+I7</f>
        <v>1055419.8999999999</v>
      </c>
      <c r="AT7" s="180">
        <f t="shared" ref="AT7:AT28" si="13">AS7-E7</f>
        <v>0</v>
      </c>
    </row>
    <row r="8" spans="1:46" ht="34.5" customHeight="1">
      <c r="A8" s="359"/>
      <c r="B8" s="360"/>
      <c r="C8" s="361"/>
      <c r="D8" s="260" t="s">
        <v>37</v>
      </c>
      <c r="E8" s="203">
        <f>H8+K8+N8+Q8+T8+W8+Z8+AC8+AF8+AI8+AL8+AO8</f>
        <v>3451.2000000000003</v>
      </c>
      <c r="F8" s="203">
        <f>I8+L8+O8+R8+U8+X8+AA8+AD8+AG8+AJ8+AM8+AP8</f>
        <v>803.94</v>
      </c>
      <c r="G8" s="203">
        <f>F8/E8*100</f>
        <v>23.294506258692628</v>
      </c>
      <c r="H8" s="203">
        <f>H145+H242</f>
        <v>0</v>
      </c>
      <c r="I8" s="203">
        <f>I145+I242</f>
        <v>0</v>
      </c>
      <c r="J8" s="220">
        <v>0</v>
      </c>
      <c r="K8" s="203">
        <f>K145+K242</f>
        <v>270.7</v>
      </c>
      <c r="L8" s="203">
        <f>L145+L242</f>
        <v>270.7</v>
      </c>
      <c r="M8" s="205">
        <f t="shared" ref="M8:M10" si="14">L8/K8</f>
        <v>1</v>
      </c>
      <c r="N8" s="203">
        <f>N145+N242</f>
        <v>269.3</v>
      </c>
      <c r="O8" s="203">
        <f>O145+O242</f>
        <v>269.3</v>
      </c>
      <c r="P8" s="205">
        <f t="shared" ref="P8:P10" si="15">O8/N8</f>
        <v>1</v>
      </c>
      <c r="Q8" s="203">
        <f>Q145+Q242</f>
        <v>263.89999999999998</v>
      </c>
      <c r="R8" s="203">
        <f>R145+R242</f>
        <v>263.94</v>
      </c>
      <c r="S8" s="205">
        <f>R8/Q8</f>
        <v>1.0001515725653658</v>
      </c>
      <c r="T8" s="203">
        <f>T145+T242</f>
        <v>2647.3</v>
      </c>
      <c r="U8" s="203">
        <f>U145+U242</f>
        <v>0</v>
      </c>
      <c r="V8" s="220">
        <v>0</v>
      </c>
      <c r="W8" s="203">
        <f>W145+W242</f>
        <v>0</v>
      </c>
      <c r="X8" s="203">
        <f>X145+X242</f>
        <v>0</v>
      </c>
      <c r="Y8" s="220">
        <v>0</v>
      </c>
      <c r="Z8" s="203">
        <f>Z145+Z242</f>
        <v>0</v>
      </c>
      <c r="AA8" s="203">
        <f>AA145+AA242</f>
        <v>0</v>
      </c>
      <c r="AB8" s="220">
        <v>0</v>
      </c>
      <c r="AC8" s="203">
        <f>AC145+AC242</f>
        <v>0</v>
      </c>
      <c r="AD8" s="203">
        <f>AD145+AD242</f>
        <v>0</v>
      </c>
      <c r="AE8" s="220">
        <v>0</v>
      </c>
      <c r="AF8" s="203">
        <f>AF145+AF242</f>
        <v>0</v>
      </c>
      <c r="AG8" s="203">
        <f>AG145+AG242</f>
        <v>0</v>
      </c>
      <c r="AH8" s="220">
        <v>0</v>
      </c>
      <c r="AI8" s="203">
        <f>AI145+AI242</f>
        <v>0</v>
      </c>
      <c r="AJ8" s="203">
        <f>AJ145+AJ242</f>
        <v>0</v>
      </c>
      <c r="AK8" s="220">
        <v>0</v>
      </c>
      <c r="AL8" s="203">
        <f>AL145+AL242</f>
        <v>0</v>
      </c>
      <c r="AM8" s="203">
        <f>AM145+AM242</f>
        <v>0</v>
      </c>
      <c r="AN8" s="220">
        <v>0</v>
      </c>
      <c r="AO8" s="203">
        <f>AO145+AO242</f>
        <v>0</v>
      </c>
      <c r="AP8" s="203">
        <f>AP145+AP242</f>
        <v>0</v>
      </c>
      <c r="AQ8" s="220">
        <v>0</v>
      </c>
      <c r="AS8" s="180">
        <f t="shared" si="12"/>
        <v>3451.2000000000003</v>
      </c>
      <c r="AT8" s="180">
        <f t="shared" si="13"/>
        <v>0</v>
      </c>
    </row>
    <row r="9" spans="1:46" ht="56.25" customHeight="1">
      <c r="A9" s="359"/>
      <c r="B9" s="360"/>
      <c r="C9" s="361"/>
      <c r="D9" s="260" t="s">
        <v>2</v>
      </c>
      <c r="E9" s="203">
        <f t="shared" ref="E9:E13" si="16">H9+K9+N9+Q9+T9+W9+Z9+AC9+AF9+AI9+AL9+AO9</f>
        <v>199653.8</v>
      </c>
      <c r="F9" s="203">
        <f t="shared" ref="F9:F13" si="17">I9+L9+O9+R9+U9+X9+AA9+AD9+AG9+AJ9+AM9+AP9</f>
        <v>53486.3</v>
      </c>
      <c r="G9" s="221">
        <f>F9/E9</f>
        <v>0.26789522663730919</v>
      </c>
      <c r="H9" s="203">
        <f t="shared" ref="H9:I13" si="18">H146+H243</f>
        <v>12780.7</v>
      </c>
      <c r="I9" s="203">
        <f t="shared" si="18"/>
        <v>12780.7</v>
      </c>
      <c r="J9" s="205">
        <f>I9/H9</f>
        <v>1</v>
      </c>
      <c r="K9" s="203">
        <f t="shared" ref="K9:L9" si="19">K146+K243</f>
        <v>12815.2</v>
      </c>
      <c r="L9" s="203">
        <f t="shared" si="19"/>
        <v>12815.2</v>
      </c>
      <c r="M9" s="205">
        <f t="shared" si="14"/>
        <v>1</v>
      </c>
      <c r="N9" s="203">
        <f t="shared" ref="N9:O9" si="20">N146+N243</f>
        <v>12939.400000000001</v>
      </c>
      <c r="O9" s="203">
        <f t="shared" si="20"/>
        <v>12939.400000000001</v>
      </c>
      <c r="P9" s="205">
        <f t="shared" si="15"/>
        <v>1</v>
      </c>
      <c r="Q9" s="203">
        <f t="shared" ref="Q9:R9" si="21">Q146+Q243</f>
        <v>14951</v>
      </c>
      <c r="R9" s="203">
        <f t="shared" si="21"/>
        <v>14951</v>
      </c>
      <c r="S9" s="205">
        <f>R9/Q9</f>
        <v>1</v>
      </c>
      <c r="T9" s="203">
        <f t="shared" ref="T9:U9" si="22">T146+T243</f>
        <v>28724.699999999997</v>
      </c>
      <c r="U9" s="203">
        <f t="shared" si="22"/>
        <v>0</v>
      </c>
      <c r="V9" s="220">
        <v>0</v>
      </c>
      <c r="W9" s="203">
        <f t="shared" ref="W9:X9" si="23">W146+W243</f>
        <v>13830</v>
      </c>
      <c r="X9" s="203">
        <f t="shared" si="23"/>
        <v>0</v>
      </c>
      <c r="Y9" s="220">
        <v>0</v>
      </c>
      <c r="Z9" s="203">
        <f t="shared" ref="Z9:AA9" si="24">Z146+Z243</f>
        <v>13830</v>
      </c>
      <c r="AA9" s="203">
        <f t="shared" si="24"/>
        <v>0</v>
      </c>
      <c r="AB9" s="220">
        <v>0</v>
      </c>
      <c r="AC9" s="203">
        <f t="shared" ref="AC9:AD9" si="25">AC146+AC243</f>
        <v>13830</v>
      </c>
      <c r="AD9" s="203">
        <f t="shared" si="25"/>
        <v>0</v>
      </c>
      <c r="AE9" s="220">
        <v>0</v>
      </c>
      <c r="AF9" s="203">
        <f t="shared" ref="AF9:AG9" si="26">AF146+AF243</f>
        <v>13830</v>
      </c>
      <c r="AG9" s="203">
        <f t="shared" si="26"/>
        <v>0</v>
      </c>
      <c r="AH9" s="220">
        <v>0</v>
      </c>
      <c r="AI9" s="203">
        <f t="shared" ref="AI9:AJ9" si="27">AI146+AI243</f>
        <v>13830</v>
      </c>
      <c r="AJ9" s="203">
        <f t="shared" si="27"/>
        <v>0</v>
      </c>
      <c r="AK9" s="220">
        <v>0</v>
      </c>
      <c r="AL9" s="203">
        <f t="shared" ref="AL9:AM9" si="28">AL146+AL243</f>
        <v>13830</v>
      </c>
      <c r="AM9" s="203">
        <f t="shared" si="28"/>
        <v>0</v>
      </c>
      <c r="AN9" s="220">
        <v>0</v>
      </c>
      <c r="AO9" s="203">
        <f t="shared" ref="AO9:AP9" si="29">AO146+AO243</f>
        <v>34462.800000000003</v>
      </c>
      <c r="AP9" s="203">
        <f t="shared" si="29"/>
        <v>0</v>
      </c>
      <c r="AQ9" s="220">
        <v>0</v>
      </c>
      <c r="AS9" s="180">
        <f t="shared" si="12"/>
        <v>199653.80000000002</v>
      </c>
      <c r="AT9" s="180">
        <f t="shared" si="13"/>
        <v>0</v>
      </c>
    </row>
    <row r="10" spans="1:46" ht="29.25" customHeight="1">
      <c r="A10" s="359"/>
      <c r="B10" s="360"/>
      <c r="C10" s="361"/>
      <c r="D10" s="260" t="s">
        <v>271</v>
      </c>
      <c r="E10" s="203">
        <f t="shared" si="16"/>
        <v>852314.89999999991</v>
      </c>
      <c r="F10" s="203">
        <f t="shared" si="17"/>
        <v>166395.70000000001</v>
      </c>
      <c r="G10" s="205">
        <f>F10/E10</f>
        <v>0.19522796093321851</v>
      </c>
      <c r="H10" s="203">
        <f t="shared" si="18"/>
        <v>32781.1</v>
      </c>
      <c r="I10" s="203">
        <f t="shared" si="18"/>
        <v>32781.1</v>
      </c>
      <c r="J10" s="205">
        <f>I10/H10</f>
        <v>1</v>
      </c>
      <c r="K10" s="203">
        <f t="shared" ref="K10:L10" si="30">K147+K244</f>
        <v>18625.5</v>
      </c>
      <c r="L10" s="203">
        <f t="shared" si="30"/>
        <v>18625.5</v>
      </c>
      <c r="M10" s="205">
        <f t="shared" si="14"/>
        <v>1</v>
      </c>
      <c r="N10" s="203">
        <f t="shared" ref="N10:O10" si="31">N147+N244</f>
        <v>94922</v>
      </c>
      <c r="O10" s="203">
        <f t="shared" si="31"/>
        <v>94922</v>
      </c>
      <c r="P10" s="205">
        <f t="shared" si="15"/>
        <v>1</v>
      </c>
      <c r="Q10" s="203">
        <f t="shared" ref="Q10:R10" si="32">Q147+Q244</f>
        <v>20067.100000000002</v>
      </c>
      <c r="R10" s="203">
        <f t="shared" si="32"/>
        <v>20067.100000000002</v>
      </c>
      <c r="S10" s="205">
        <f>R10/Q10</f>
        <v>1</v>
      </c>
      <c r="T10" s="203">
        <f t="shared" ref="T10:U10" si="33">T147+T244</f>
        <v>97361.599999999991</v>
      </c>
      <c r="U10" s="203">
        <f t="shared" si="33"/>
        <v>0</v>
      </c>
      <c r="V10" s="220">
        <v>0</v>
      </c>
      <c r="W10" s="203">
        <f t="shared" ref="W10:X10" si="34">W147+W244</f>
        <v>71295</v>
      </c>
      <c r="X10" s="203">
        <f t="shared" si="34"/>
        <v>0</v>
      </c>
      <c r="Y10" s="220">
        <v>0</v>
      </c>
      <c r="Z10" s="203">
        <f t="shared" ref="Z10:AA10" si="35">Z147+Z244</f>
        <v>64938.400000000001</v>
      </c>
      <c r="AA10" s="203">
        <f t="shared" si="35"/>
        <v>0</v>
      </c>
      <c r="AB10" s="220">
        <v>0</v>
      </c>
      <c r="AC10" s="203">
        <f t="shared" ref="AC10:AD10" si="36">AC147+AC244</f>
        <v>51295</v>
      </c>
      <c r="AD10" s="203">
        <f t="shared" si="36"/>
        <v>0</v>
      </c>
      <c r="AE10" s="220">
        <v>0</v>
      </c>
      <c r="AF10" s="203">
        <f t="shared" ref="AF10:AG10" si="37">AF147+AF244</f>
        <v>51295</v>
      </c>
      <c r="AG10" s="203">
        <f t="shared" si="37"/>
        <v>0</v>
      </c>
      <c r="AH10" s="220">
        <v>0</v>
      </c>
      <c r="AI10" s="203">
        <f t="shared" ref="AI10:AJ10" si="38">AI147+AI244</f>
        <v>51295</v>
      </c>
      <c r="AJ10" s="203">
        <f t="shared" si="38"/>
        <v>0</v>
      </c>
      <c r="AK10" s="220">
        <v>0</v>
      </c>
      <c r="AL10" s="203">
        <f t="shared" ref="AL10:AM10" si="39">AL147+AL244</f>
        <v>51295</v>
      </c>
      <c r="AM10" s="203">
        <f t="shared" si="39"/>
        <v>0</v>
      </c>
      <c r="AN10" s="220">
        <v>0</v>
      </c>
      <c r="AO10" s="203">
        <f t="shared" ref="AO10:AP10" si="40">AO147+AO244</f>
        <v>247144.19999999998</v>
      </c>
      <c r="AP10" s="203">
        <f t="shared" si="40"/>
        <v>0</v>
      </c>
      <c r="AQ10" s="220">
        <v>0</v>
      </c>
      <c r="AS10" s="180">
        <f t="shared" si="12"/>
        <v>852314.89999999991</v>
      </c>
      <c r="AT10" s="180">
        <f t="shared" si="13"/>
        <v>0</v>
      </c>
    </row>
    <row r="11" spans="1:46" ht="96" customHeight="1">
      <c r="A11" s="359"/>
      <c r="B11" s="360"/>
      <c r="C11" s="361"/>
      <c r="D11" s="260" t="s">
        <v>277</v>
      </c>
      <c r="E11" s="203">
        <f t="shared" si="16"/>
        <v>0</v>
      </c>
      <c r="F11" s="203">
        <f t="shared" si="17"/>
        <v>0</v>
      </c>
      <c r="G11" s="220">
        <v>0</v>
      </c>
      <c r="H11" s="203">
        <f t="shared" si="18"/>
        <v>0</v>
      </c>
      <c r="I11" s="203">
        <f t="shared" si="18"/>
        <v>0</v>
      </c>
      <c r="J11" s="220">
        <v>0</v>
      </c>
      <c r="K11" s="203">
        <f t="shared" ref="K11:L11" si="41">K148+K245</f>
        <v>0</v>
      </c>
      <c r="L11" s="203">
        <f t="shared" si="41"/>
        <v>0</v>
      </c>
      <c r="M11" s="220">
        <v>0</v>
      </c>
      <c r="N11" s="203">
        <f t="shared" ref="N11:O11" si="42">N148+N245</f>
        <v>0</v>
      </c>
      <c r="O11" s="203">
        <f t="shared" si="42"/>
        <v>0</v>
      </c>
      <c r="P11" s="220">
        <v>0</v>
      </c>
      <c r="Q11" s="203">
        <f t="shared" ref="Q11:R11" si="43">Q148+Q245</f>
        <v>0</v>
      </c>
      <c r="R11" s="203">
        <f t="shared" si="43"/>
        <v>0</v>
      </c>
      <c r="S11" s="220">
        <v>0</v>
      </c>
      <c r="T11" s="203">
        <f t="shared" ref="T11:U11" si="44">T148+T245</f>
        <v>0</v>
      </c>
      <c r="U11" s="203">
        <f t="shared" si="44"/>
        <v>0</v>
      </c>
      <c r="V11" s="220">
        <v>0</v>
      </c>
      <c r="W11" s="203">
        <f t="shared" ref="W11:X11" si="45">W148+W245</f>
        <v>0</v>
      </c>
      <c r="X11" s="203">
        <f t="shared" si="45"/>
        <v>0</v>
      </c>
      <c r="Y11" s="220">
        <v>0</v>
      </c>
      <c r="Z11" s="203">
        <f t="shared" ref="Z11:AA11" si="46">Z148+Z245</f>
        <v>0</v>
      </c>
      <c r="AA11" s="203">
        <f t="shared" si="46"/>
        <v>0</v>
      </c>
      <c r="AB11" s="220">
        <v>0</v>
      </c>
      <c r="AC11" s="203">
        <f t="shared" ref="AC11:AD11" si="47">AC148+AC245</f>
        <v>0</v>
      </c>
      <c r="AD11" s="203">
        <f t="shared" si="47"/>
        <v>0</v>
      </c>
      <c r="AE11" s="220">
        <v>0</v>
      </c>
      <c r="AF11" s="203">
        <f t="shared" ref="AF11:AG11" si="48">AF148+AF245</f>
        <v>0</v>
      </c>
      <c r="AG11" s="203">
        <f t="shared" si="48"/>
        <v>0</v>
      </c>
      <c r="AH11" s="220">
        <v>0</v>
      </c>
      <c r="AI11" s="203">
        <f t="shared" ref="AI11:AJ11" si="49">AI148+AI245</f>
        <v>0</v>
      </c>
      <c r="AJ11" s="203">
        <f t="shared" si="49"/>
        <v>0</v>
      </c>
      <c r="AK11" s="220">
        <v>0</v>
      </c>
      <c r="AL11" s="203">
        <f t="shared" ref="AL11:AM11" si="50">AL148+AL245</f>
        <v>0</v>
      </c>
      <c r="AM11" s="203">
        <f t="shared" si="50"/>
        <v>0</v>
      </c>
      <c r="AN11" s="220">
        <v>0</v>
      </c>
      <c r="AO11" s="203">
        <f t="shared" ref="AO11:AP11" si="51">AO148+AO245</f>
        <v>0</v>
      </c>
      <c r="AP11" s="203">
        <f t="shared" si="51"/>
        <v>0</v>
      </c>
      <c r="AQ11" s="220">
        <v>0</v>
      </c>
      <c r="AS11" s="180">
        <f t="shared" si="12"/>
        <v>0</v>
      </c>
      <c r="AT11" s="180">
        <f t="shared" si="13"/>
        <v>0</v>
      </c>
    </row>
    <row r="12" spans="1:46" ht="36" customHeight="1">
      <c r="A12" s="359"/>
      <c r="B12" s="360"/>
      <c r="C12" s="361"/>
      <c r="D12" s="260" t="s">
        <v>283</v>
      </c>
      <c r="E12" s="203">
        <f t="shared" si="16"/>
        <v>0</v>
      </c>
      <c r="F12" s="203">
        <f t="shared" si="17"/>
        <v>0</v>
      </c>
      <c r="G12" s="220">
        <v>0</v>
      </c>
      <c r="H12" s="203">
        <f t="shared" si="18"/>
        <v>0</v>
      </c>
      <c r="I12" s="203">
        <f t="shared" si="18"/>
        <v>0</v>
      </c>
      <c r="J12" s="220">
        <v>0</v>
      </c>
      <c r="K12" s="203">
        <f t="shared" ref="K12:L12" si="52">K149+K246</f>
        <v>0</v>
      </c>
      <c r="L12" s="203">
        <f t="shared" si="52"/>
        <v>0</v>
      </c>
      <c r="M12" s="220">
        <v>0</v>
      </c>
      <c r="N12" s="203">
        <f t="shared" ref="N12:O12" si="53">N149+N246</f>
        <v>0</v>
      </c>
      <c r="O12" s="203">
        <f t="shared" si="53"/>
        <v>0</v>
      </c>
      <c r="P12" s="220">
        <v>0</v>
      </c>
      <c r="Q12" s="203">
        <f t="shared" ref="Q12:R12" si="54">Q149+Q246</f>
        <v>0</v>
      </c>
      <c r="R12" s="203">
        <f t="shared" si="54"/>
        <v>0</v>
      </c>
      <c r="S12" s="220">
        <v>0</v>
      </c>
      <c r="T12" s="203">
        <f t="shared" ref="T12:U12" si="55">T149+T246</f>
        <v>0</v>
      </c>
      <c r="U12" s="203">
        <f t="shared" si="55"/>
        <v>0</v>
      </c>
      <c r="V12" s="220">
        <v>0</v>
      </c>
      <c r="W12" s="203">
        <f t="shared" ref="W12:X12" si="56">W149+W246</f>
        <v>0</v>
      </c>
      <c r="X12" s="203">
        <f t="shared" si="56"/>
        <v>0</v>
      </c>
      <c r="Y12" s="220">
        <v>0</v>
      </c>
      <c r="Z12" s="203">
        <f t="shared" ref="Z12:AA12" si="57">Z149+Z246</f>
        <v>0</v>
      </c>
      <c r="AA12" s="203">
        <f t="shared" si="57"/>
        <v>0</v>
      </c>
      <c r="AB12" s="220">
        <v>0</v>
      </c>
      <c r="AC12" s="203">
        <f t="shared" ref="AC12:AD12" si="58">AC149+AC246</f>
        <v>0</v>
      </c>
      <c r="AD12" s="203">
        <f t="shared" si="58"/>
        <v>0</v>
      </c>
      <c r="AE12" s="220">
        <v>0</v>
      </c>
      <c r="AF12" s="203">
        <f t="shared" ref="AF12:AG12" si="59">AF149+AF246</f>
        <v>0</v>
      </c>
      <c r="AG12" s="203">
        <f t="shared" si="59"/>
        <v>0</v>
      </c>
      <c r="AH12" s="220">
        <v>0</v>
      </c>
      <c r="AI12" s="203">
        <f t="shared" ref="AI12:AJ12" si="60">AI149+AI246</f>
        <v>0</v>
      </c>
      <c r="AJ12" s="203">
        <f t="shared" si="60"/>
        <v>0</v>
      </c>
      <c r="AK12" s="220">
        <v>0</v>
      </c>
      <c r="AL12" s="203">
        <f t="shared" ref="AL12:AM12" si="61">AL149+AL246</f>
        <v>0</v>
      </c>
      <c r="AM12" s="203">
        <f t="shared" si="61"/>
        <v>0</v>
      </c>
      <c r="AN12" s="220">
        <v>0</v>
      </c>
      <c r="AO12" s="203">
        <f t="shared" ref="AO12:AP12" si="62">AO149+AO246</f>
        <v>0</v>
      </c>
      <c r="AP12" s="203">
        <f t="shared" si="62"/>
        <v>0</v>
      </c>
      <c r="AQ12" s="220">
        <v>0</v>
      </c>
      <c r="AS12" s="180">
        <f t="shared" si="12"/>
        <v>0</v>
      </c>
      <c r="AT12" s="180">
        <f t="shared" si="13"/>
        <v>0</v>
      </c>
    </row>
    <row r="13" spans="1:46" ht="51.75" customHeight="1">
      <c r="A13" s="362"/>
      <c r="B13" s="363"/>
      <c r="C13" s="364"/>
      <c r="D13" s="260" t="s">
        <v>284</v>
      </c>
      <c r="E13" s="203">
        <f t="shared" si="16"/>
        <v>0</v>
      </c>
      <c r="F13" s="203">
        <f t="shared" si="17"/>
        <v>0</v>
      </c>
      <c r="G13" s="220">
        <v>0</v>
      </c>
      <c r="H13" s="203">
        <f t="shared" si="18"/>
        <v>0</v>
      </c>
      <c r="I13" s="203">
        <f t="shared" si="18"/>
        <v>0</v>
      </c>
      <c r="J13" s="220">
        <v>0</v>
      </c>
      <c r="K13" s="203">
        <f t="shared" ref="K13:L13" si="63">K150+K247</f>
        <v>0</v>
      </c>
      <c r="L13" s="203">
        <f t="shared" si="63"/>
        <v>0</v>
      </c>
      <c r="M13" s="220">
        <v>0</v>
      </c>
      <c r="N13" s="203">
        <f t="shared" ref="N13:O13" si="64">N150+N247</f>
        <v>0</v>
      </c>
      <c r="O13" s="203">
        <f t="shared" si="64"/>
        <v>0</v>
      </c>
      <c r="P13" s="220">
        <v>0</v>
      </c>
      <c r="Q13" s="203">
        <f t="shared" ref="Q13:R13" si="65">Q150+Q247</f>
        <v>0</v>
      </c>
      <c r="R13" s="203">
        <f t="shared" si="65"/>
        <v>0</v>
      </c>
      <c r="S13" s="220">
        <v>0</v>
      </c>
      <c r="T13" s="203">
        <f t="shared" ref="T13:U13" si="66">T150+T247</f>
        <v>0</v>
      </c>
      <c r="U13" s="203">
        <f t="shared" si="66"/>
        <v>0</v>
      </c>
      <c r="V13" s="220">
        <v>0</v>
      </c>
      <c r="W13" s="203">
        <f t="shared" ref="W13:X13" si="67">W150+W247</f>
        <v>0</v>
      </c>
      <c r="X13" s="203">
        <f t="shared" si="67"/>
        <v>0</v>
      </c>
      <c r="Y13" s="220">
        <v>0</v>
      </c>
      <c r="Z13" s="203">
        <f t="shared" ref="Z13:AA13" si="68">Z150+Z247</f>
        <v>0</v>
      </c>
      <c r="AA13" s="203">
        <f t="shared" si="68"/>
        <v>0</v>
      </c>
      <c r="AB13" s="220">
        <v>0</v>
      </c>
      <c r="AC13" s="203">
        <f t="shared" ref="AC13:AD13" si="69">AC150+AC247</f>
        <v>0</v>
      </c>
      <c r="AD13" s="203">
        <f t="shared" si="69"/>
        <v>0</v>
      </c>
      <c r="AE13" s="220">
        <v>0</v>
      </c>
      <c r="AF13" s="203">
        <f t="shared" ref="AF13:AG13" si="70">AF150+AF247</f>
        <v>0</v>
      </c>
      <c r="AG13" s="203">
        <f t="shared" si="70"/>
        <v>0</v>
      </c>
      <c r="AH13" s="220">
        <v>0</v>
      </c>
      <c r="AI13" s="203">
        <f t="shared" ref="AI13:AJ13" si="71">AI150+AI247</f>
        <v>0</v>
      </c>
      <c r="AJ13" s="203">
        <f t="shared" si="71"/>
        <v>0</v>
      </c>
      <c r="AK13" s="220">
        <v>0</v>
      </c>
      <c r="AL13" s="203">
        <f t="shared" ref="AL13:AM13" si="72">AL150+AL247</f>
        <v>0</v>
      </c>
      <c r="AM13" s="203">
        <f t="shared" si="72"/>
        <v>0</v>
      </c>
      <c r="AN13" s="220">
        <v>0</v>
      </c>
      <c r="AO13" s="203">
        <f t="shared" ref="AO13:AP13" si="73">AO150+AO247</f>
        <v>0</v>
      </c>
      <c r="AP13" s="203">
        <f t="shared" si="73"/>
        <v>0</v>
      </c>
      <c r="AQ13" s="220">
        <v>0</v>
      </c>
      <c r="AS13" s="180">
        <f t="shared" si="12"/>
        <v>0</v>
      </c>
      <c r="AT13" s="180">
        <f t="shared" si="13"/>
        <v>0</v>
      </c>
    </row>
    <row r="14" spans="1:46" ht="14.4" customHeight="1">
      <c r="A14" s="365" t="s">
        <v>255</v>
      </c>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7"/>
      <c r="AS14" s="180">
        <f t="shared" si="12"/>
        <v>0</v>
      </c>
      <c r="AT14" s="180">
        <f t="shared" si="13"/>
        <v>0</v>
      </c>
    </row>
    <row r="15" spans="1:46">
      <c r="A15" s="326" t="s">
        <v>375</v>
      </c>
      <c r="B15" s="326"/>
      <c r="C15" s="326"/>
      <c r="D15" s="260" t="s">
        <v>281</v>
      </c>
      <c r="E15" s="203">
        <f>E16+E17+E18+E20+E21</f>
        <v>0</v>
      </c>
      <c r="F15" s="203">
        <f>F16+F17+F18+F20+F21</f>
        <v>0</v>
      </c>
      <c r="G15" s="220">
        <v>0</v>
      </c>
      <c r="H15" s="203">
        <f t="shared" ref="H15:I15" si="74">H16+H17+H18+H20+H21</f>
        <v>0</v>
      </c>
      <c r="I15" s="203">
        <f t="shared" si="74"/>
        <v>0</v>
      </c>
      <c r="J15" s="220">
        <v>0</v>
      </c>
      <c r="K15" s="203">
        <f t="shared" ref="K15:L15" si="75">K16+K17+K18+K20+K21</f>
        <v>0</v>
      </c>
      <c r="L15" s="203">
        <f t="shared" si="75"/>
        <v>0</v>
      </c>
      <c r="M15" s="210">
        <v>0</v>
      </c>
      <c r="N15" s="203">
        <f t="shared" ref="N15:O15" si="76">N16+N17+N18+N20+N21</f>
        <v>0</v>
      </c>
      <c r="O15" s="203">
        <f t="shared" si="76"/>
        <v>0</v>
      </c>
      <c r="P15" s="210">
        <v>0</v>
      </c>
      <c r="Q15" s="203">
        <f t="shared" ref="Q15:R15" si="77">Q16+Q17+Q18+Q20+Q21</f>
        <v>0</v>
      </c>
      <c r="R15" s="203">
        <f t="shared" si="77"/>
        <v>0</v>
      </c>
      <c r="S15" s="210">
        <v>0</v>
      </c>
      <c r="T15" s="203">
        <f t="shared" ref="T15:U15" si="78">T16+T17+T18+T20+T21</f>
        <v>0</v>
      </c>
      <c r="U15" s="203">
        <f t="shared" si="78"/>
        <v>0</v>
      </c>
      <c r="V15" s="210">
        <v>0</v>
      </c>
      <c r="W15" s="203">
        <f t="shared" ref="W15:X15" si="79">W16+W17+W18+W20+W21</f>
        <v>0</v>
      </c>
      <c r="X15" s="203">
        <f t="shared" si="79"/>
        <v>0</v>
      </c>
      <c r="Y15" s="210">
        <v>0</v>
      </c>
      <c r="Z15" s="203">
        <f t="shared" ref="Z15:AA15" si="80">Z16+Z17+Z18+Z20+Z21</f>
        <v>0</v>
      </c>
      <c r="AA15" s="203">
        <f t="shared" si="80"/>
        <v>0</v>
      </c>
      <c r="AB15" s="210">
        <v>0</v>
      </c>
      <c r="AC15" s="203">
        <f t="shared" ref="AC15:AD15" si="81">AC16+AC17+AC18+AC20+AC21</f>
        <v>0</v>
      </c>
      <c r="AD15" s="203">
        <f t="shared" si="81"/>
        <v>0</v>
      </c>
      <c r="AE15" s="210">
        <v>0</v>
      </c>
      <c r="AF15" s="203">
        <f t="shared" ref="AF15:AG15" si="82">AF16+AF17+AF18+AF20+AF21</f>
        <v>0</v>
      </c>
      <c r="AG15" s="203">
        <f t="shared" si="82"/>
        <v>0</v>
      </c>
      <c r="AH15" s="210">
        <v>0</v>
      </c>
      <c r="AI15" s="203">
        <f t="shared" ref="AI15:AJ15" si="83">AI16+AI17+AI18+AI20+AI21</f>
        <v>0</v>
      </c>
      <c r="AJ15" s="203">
        <f t="shared" si="83"/>
        <v>0</v>
      </c>
      <c r="AK15" s="210">
        <v>0</v>
      </c>
      <c r="AL15" s="203">
        <f t="shared" ref="AL15:AM15" si="84">AL16+AL17+AL18+AL20+AL21</f>
        <v>0</v>
      </c>
      <c r="AM15" s="203">
        <f t="shared" si="84"/>
        <v>0</v>
      </c>
      <c r="AN15" s="210">
        <v>0</v>
      </c>
      <c r="AO15" s="203">
        <f t="shared" ref="AO15:AP15" si="85">AO16+AO17+AO18+AO20+AO21</f>
        <v>0</v>
      </c>
      <c r="AP15" s="203">
        <f t="shared" si="85"/>
        <v>0</v>
      </c>
      <c r="AQ15" s="210">
        <v>0</v>
      </c>
      <c r="AS15" s="180">
        <f t="shared" si="12"/>
        <v>0</v>
      </c>
      <c r="AT15" s="180">
        <f t="shared" si="13"/>
        <v>0</v>
      </c>
    </row>
    <row r="16" spans="1:46" ht="27.6">
      <c r="A16" s="326"/>
      <c r="B16" s="326"/>
      <c r="C16" s="326"/>
      <c r="D16" s="260" t="s">
        <v>37</v>
      </c>
      <c r="E16" s="203">
        <f t="shared" ref="E16:E21" si="86">H16+K16+N16+Q16+T16+W16+Z16+AC16+AF16+AI16+AL16+AO16</f>
        <v>0</v>
      </c>
      <c r="F16" s="203">
        <f t="shared" ref="F16:F21" si="87">I16+L16+O16+R16+U16+X16+AA16+AD16+AG16+AJ16+AM16+AP16</f>
        <v>0</v>
      </c>
      <c r="G16" s="220">
        <v>0</v>
      </c>
      <c r="H16" s="259">
        <v>0</v>
      </c>
      <c r="I16" s="259">
        <v>0</v>
      </c>
      <c r="J16" s="220">
        <v>0</v>
      </c>
      <c r="K16" s="259">
        <v>0</v>
      </c>
      <c r="L16" s="259">
        <v>0</v>
      </c>
      <c r="M16" s="210">
        <v>0</v>
      </c>
      <c r="N16" s="259">
        <v>0</v>
      </c>
      <c r="O16" s="259">
        <v>0</v>
      </c>
      <c r="P16" s="210">
        <v>0</v>
      </c>
      <c r="Q16" s="259">
        <v>0</v>
      </c>
      <c r="R16" s="259">
        <v>0</v>
      </c>
      <c r="S16" s="210">
        <v>0</v>
      </c>
      <c r="T16" s="259">
        <v>0</v>
      </c>
      <c r="U16" s="259">
        <v>0</v>
      </c>
      <c r="V16" s="210">
        <v>0</v>
      </c>
      <c r="W16" s="259">
        <v>0</v>
      </c>
      <c r="X16" s="259">
        <v>0</v>
      </c>
      <c r="Y16" s="210">
        <v>0</v>
      </c>
      <c r="Z16" s="259">
        <v>0</v>
      </c>
      <c r="AA16" s="259">
        <v>0</v>
      </c>
      <c r="AB16" s="210">
        <v>0</v>
      </c>
      <c r="AC16" s="259">
        <v>0</v>
      </c>
      <c r="AD16" s="259">
        <v>0</v>
      </c>
      <c r="AE16" s="210">
        <v>0</v>
      </c>
      <c r="AF16" s="259">
        <v>0</v>
      </c>
      <c r="AG16" s="259">
        <v>0</v>
      </c>
      <c r="AH16" s="210">
        <v>0</v>
      </c>
      <c r="AI16" s="259">
        <v>0</v>
      </c>
      <c r="AJ16" s="259">
        <v>0</v>
      </c>
      <c r="AK16" s="210">
        <v>0</v>
      </c>
      <c r="AL16" s="259">
        <v>0</v>
      </c>
      <c r="AM16" s="259">
        <v>0</v>
      </c>
      <c r="AN16" s="210">
        <v>0</v>
      </c>
      <c r="AO16" s="259">
        <v>0</v>
      </c>
      <c r="AP16" s="259">
        <v>0</v>
      </c>
      <c r="AQ16" s="210">
        <v>0</v>
      </c>
      <c r="AR16" s="184"/>
      <c r="AS16" s="183">
        <f t="shared" si="12"/>
        <v>0</v>
      </c>
      <c r="AT16" s="183">
        <f t="shared" si="13"/>
        <v>0</v>
      </c>
    </row>
    <row r="17" spans="1:46" ht="41.4">
      <c r="A17" s="326"/>
      <c r="B17" s="326"/>
      <c r="C17" s="326"/>
      <c r="D17" s="260" t="s">
        <v>2</v>
      </c>
      <c r="E17" s="203">
        <f t="shared" si="86"/>
        <v>0</v>
      </c>
      <c r="F17" s="203">
        <f t="shared" si="87"/>
        <v>0</v>
      </c>
      <c r="G17" s="220">
        <v>0</v>
      </c>
      <c r="H17" s="259">
        <v>0</v>
      </c>
      <c r="I17" s="259">
        <v>0</v>
      </c>
      <c r="J17" s="220">
        <v>0</v>
      </c>
      <c r="K17" s="259">
        <v>0</v>
      </c>
      <c r="L17" s="259">
        <v>0</v>
      </c>
      <c r="M17" s="210">
        <v>0</v>
      </c>
      <c r="N17" s="259">
        <v>0</v>
      </c>
      <c r="O17" s="259">
        <v>0</v>
      </c>
      <c r="P17" s="210">
        <v>0</v>
      </c>
      <c r="Q17" s="259">
        <v>0</v>
      </c>
      <c r="R17" s="259">
        <v>0</v>
      </c>
      <c r="S17" s="210">
        <v>0</v>
      </c>
      <c r="T17" s="259">
        <v>0</v>
      </c>
      <c r="U17" s="259">
        <v>0</v>
      </c>
      <c r="V17" s="210">
        <v>0</v>
      </c>
      <c r="W17" s="259">
        <v>0</v>
      </c>
      <c r="X17" s="259">
        <v>0</v>
      </c>
      <c r="Y17" s="210">
        <v>0</v>
      </c>
      <c r="Z17" s="259">
        <v>0</v>
      </c>
      <c r="AA17" s="259">
        <v>0</v>
      </c>
      <c r="AB17" s="210">
        <v>0</v>
      </c>
      <c r="AC17" s="259">
        <v>0</v>
      </c>
      <c r="AD17" s="259">
        <v>0</v>
      </c>
      <c r="AE17" s="210">
        <v>0</v>
      </c>
      <c r="AF17" s="259">
        <v>0</v>
      </c>
      <c r="AG17" s="259">
        <v>0</v>
      </c>
      <c r="AH17" s="210">
        <v>0</v>
      </c>
      <c r="AI17" s="259">
        <v>0</v>
      </c>
      <c r="AJ17" s="259">
        <v>0</v>
      </c>
      <c r="AK17" s="210">
        <v>0</v>
      </c>
      <c r="AL17" s="259">
        <v>0</v>
      </c>
      <c r="AM17" s="259">
        <v>0</v>
      </c>
      <c r="AN17" s="210">
        <v>0</v>
      </c>
      <c r="AO17" s="259">
        <v>0</v>
      </c>
      <c r="AP17" s="259">
        <v>0</v>
      </c>
      <c r="AQ17" s="210">
        <v>0</v>
      </c>
      <c r="AR17" s="184"/>
      <c r="AS17" s="183">
        <f t="shared" si="12"/>
        <v>0</v>
      </c>
      <c r="AT17" s="183">
        <f t="shared" si="13"/>
        <v>0</v>
      </c>
    </row>
    <row r="18" spans="1:46">
      <c r="A18" s="326"/>
      <c r="B18" s="326"/>
      <c r="C18" s="326"/>
      <c r="D18" s="260" t="s">
        <v>271</v>
      </c>
      <c r="E18" s="203">
        <f t="shared" si="86"/>
        <v>0</v>
      </c>
      <c r="F18" s="203">
        <f t="shared" si="87"/>
        <v>0</v>
      </c>
      <c r="G18" s="220">
        <v>0</v>
      </c>
      <c r="H18" s="259">
        <v>0</v>
      </c>
      <c r="I18" s="259">
        <v>0</v>
      </c>
      <c r="J18" s="220">
        <v>0</v>
      </c>
      <c r="K18" s="259">
        <v>0</v>
      </c>
      <c r="L18" s="259">
        <v>0</v>
      </c>
      <c r="M18" s="210">
        <v>0</v>
      </c>
      <c r="N18" s="259">
        <v>0</v>
      </c>
      <c r="O18" s="259">
        <v>0</v>
      </c>
      <c r="P18" s="210">
        <v>0</v>
      </c>
      <c r="Q18" s="259">
        <v>0</v>
      </c>
      <c r="R18" s="259">
        <v>0</v>
      </c>
      <c r="S18" s="210">
        <v>0</v>
      </c>
      <c r="T18" s="259">
        <v>0</v>
      </c>
      <c r="U18" s="259">
        <v>0</v>
      </c>
      <c r="V18" s="210">
        <v>0</v>
      </c>
      <c r="W18" s="259">
        <v>0</v>
      </c>
      <c r="X18" s="259">
        <v>0</v>
      </c>
      <c r="Y18" s="210">
        <v>0</v>
      </c>
      <c r="Z18" s="259">
        <v>0</v>
      </c>
      <c r="AA18" s="259">
        <v>0</v>
      </c>
      <c r="AB18" s="210">
        <v>0</v>
      </c>
      <c r="AC18" s="259">
        <v>0</v>
      </c>
      <c r="AD18" s="259">
        <v>0</v>
      </c>
      <c r="AE18" s="210">
        <v>0</v>
      </c>
      <c r="AF18" s="259">
        <v>0</v>
      </c>
      <c r="AG18" s="259">
        <v>0</v>
      </c>
      <c r="AH18" s="210">
        <v>0</v>
      </c>
      <c r="AI18" s="259">
        <v>0</v>
      </c>
      <c r="AJ18" s="259">
        <v>0</v>
      </c>
      <c r="AK18" s="210">
        <v>0</v>
      </c>
      <c r="AL18" s="259">
        <v>0</v>
      </c>
      <c r="AM18" s="259">
        <v>0</v>
      </c>
      <c r="AN18" s="210">
        <v>0</v>
      </c>
      <c r="AO18" s="259">
        <v>0</v>
      </c>
      <c r="AP18" s="259">
        <v>0</v>
      </c>
      <c r="AQ18" s="210">
        <v>0</v>
      </c>
      <c r="AR18" s="184"/>
      <c r="AS18" s="183">
        <f t="shared" si="12"/>
        <v>0</v>
      </c>
      <c r="AT18" s="183">
        <f t="shared" si="13"/>
        <v>0</v>
      </c>
    </row>
    <row r="19" spans="1:46" ht="82.8">
      <c r="A19" s="326"/>
      <c r="B19" s="326"/>
      <c r="C19" s="326"/>
      <c r="D19" s="260" t="s">
        <v>277</v>
      </c>
      <c r="E19" s="203">
        <f t="shared" si="86"/>
        <v>0</v>
      </c>
      <c r="F19" s="203">
        <f t="shared" si="87"/>
        <v>0</v>
      </c>
      <c r="G19" s="220">
        <v>0</v>
      </c>
      <c r="H19" s="259">
        <v>0</v>
      </c>
      <c r="I19" s="259">
        <v>0</v>
      </c>
      <c r="J19" s="220">
        <v>0</v>
      </c>
      <c r="K19" s="259">
        <v>0</v>
      </c>
      <c r="L19" s="259">
        <v>0</v>
      </c>
      <c r="M19" s="210">
        <v>0</v>
      </c>
      <c r="N19" s="259">
        <v>0</v>
      </c>
      <c r="O19" s="259">
        <v>0</v>
      </c>
      <c r="P19" s="210">
        <v>0</v>
      </c>
      <c r="Q19" s="259">
        <v>0</v>
      </c>
      <c r="R19" s="259">
        <v>0</v>
      </c>
      <c r="S19" s="210">
        <v>0</v>
      </c>
      <c r="T19" s="259">
        <v>0</v>
      </c>
      <c r="U19" s="259">
        <v>0</v>
      </c>
      <c r="V19" s="210">
        <v>0</v>
      </c>
      <c r="W19" s="259">
        <v>0</v>
      </c>
      <c r="X19" s="259">
        <v>0</v>
      </c>
      <c r="Y19" s="210">
        <v>0</v>
      </c>
      <c r="Z19" s="259">
        <v>0</v>
      </c>
      <c r="AA19" s="259">
        <v>0</v>
      </c>
      <c r="AB19" s="210">
        <v>0</v>
      </c>
      <c r="AC19" s="259">
        <v>0</v>
      </c>
      <c r="AD19" s="259">
        <v>0</v>
      </c>
      <c r="AE19" s="210">
        <v>0</v>
      </c>
      <c r="AF19" s="259">
        <v>0</v>
      </c>
      <c r="AG19" s="259">
        <v>0</v>
      </c>
      <c r="AH19" s="210">
        <v>0</v>
      </c>
      <c r="AI19" s="259">
        <v>0</v>
      </c>
      <c r="AJ19" s="259">
        <v>0</v>
      </c>
      <c r="AK19" s="210">
        <v>0</v>
      </c>
      <c r="AL19" s="259">
        <v>0</v>
      </c>
      <c r="AM19" s="259">
        <v>0</v>
      </c>
      <c r="AN19" s="210">
        <v>0</v>
      </c>
      <c r="AO19" s="259">
        <v>0</v>
      </c>
      <c r="AP19" s="259">
        <v>0</v>
      </c>
      <c r="AQ19" s="210">
        <v>0</v>
      </c>
      <c r="AR19" s="184"/>
      <c r="AS19" s="183">
        <f t="shared" si="12"/>
        <v>0</v>
      </c>
      <c r="AT19" s="183">
        <f t="shared" si="13"/>
        <v>0</v>
      </c>
    </row>
    <row r="20" spans="1:46" ht="27.6">
      <c r="A20" s="326"/>
      <c r="B20" s="326"/>
      <c r="C20" s="326"/>
      <c r="D20" s="260" t="s">
        <v>283</v>
      </c>
      <c r="E20" s="203">
        <f t="shared" si="86"/>
        <v>0</v>
      </c>
      <c r="F20" s="203">
        <f t="shared" si="87"/>
        <v>0</v>
      </c>
      <c r="G20" s="220">
        <v>0</v>
      </c>
      <c r="H20" s="259">
        <v>0</v>
      </c>
      <c r="I20" s="259">
        <v>0</v>
      </c>
      <c r="J20" s="220">
        <v>0</v>
      </c>
      <c r="K20" s="259">
        <v>0</v>
      </c>
      <c r="L20" s="259">
        <v>0</v>
      </c>
      <c r="M20" s="210">
        <v>0</v>
      </c>
      <c r="N20" s="259">
        <v>0</v>
      </c>
      <c r="O20" s="259">
        <v>0</v>
      </c>
      <c r="P20" s="210">
        <v>0</v>
      </c>
      <c r="Q20" s="259">
        <v>0</v>
      </c>
      <c r="R20" s="259">
        <v>0</v>
      </c>
      <c r="S20" s="210">
        <v>0</v>
      </c>
      <c r="T20" s="259">
        <v>0</v>
      </c>
      <c r="U20" s="259">
        <v>0</v>
      </c>
      <c r="V20" s="210">
        <v>0</v>
      </c>
      <c r="W20" s="259">
        <v>0</v>
      </c>
      <c r="X20" s="259">
        <v>0</v>
      </c>
      <c r="Y20" s="210">
        <v>0</v>
      </c>
      <c r="Z20" s="259">
        <v>0</v>
      </c>
      <c r="AA20" s="259">
        <v>0</v>
      </c>
      <c r="AB20" s="210">
        <v>0</v>
      </c>
      <c r="AC20" s="259">
        <v>0</v>
      </c>
      <c r="AD20" s="259">
        <v>0</v>
      </c>
      <c r="AE20" s="210">
        <v>0</v>
      </c>
      <c r="AF20" s="259">
        <v>0</v>
      </c>
      <c r="AG20" s="259">
        <v>0</v>
      </c>
      <c r="AH20" s="210">
        <v>0</v>
      </c>
      <c r="AI20" s="259">
        <v>0</v>
      </c>
      <c r="AJ20" s="259">
        <v>0</v>
      </c>
      <c r="AK20" s="210">
        <v>0</v>
      </c>
      <c r="AL20" s="259">
        <v>0</v>
      </c>
      <c r="AM20" s="259">
        <v>0</v>
      </c>
      <c r="AN20" s="210">
        <v>0</v>
      </c>
      <c r="AO20" s="259">
        <v>0</v>
      </c>
      <c r="AP20" s="259">
        <v>0</v>
      </c>
      <c r="AQ20" s="210">
        <v>0</v>
      </c>
      <c r="AR20" s="184"/>
      <c r="AS20" s="183">
        <f t="shared" si="12"/>
        <v>0</v>
      </c>
      <c r="AT20" s="183">
        <f t="shared" si="13"/>
        <v>0</v>
      </c>
    </row>
    <row r="21" spans="1:46" ht="41.4">
      <c r="A21" s="326"/>
      <c r="B21" s="326"/>
      <c r="C21" s="326"/>
      <c r="D21" s="260" t="s">
        <v>284</v>
      </c>
      <c r="E21" s="203">
        <f t="shared" si="86"/>
        <v>0</v>
      </c>
      <c r="F21" s="203">
        <f t="shared" si="87"/>
        <v>0</v>
      </c>
      <c r="G21" s="220">
        <v>0</v>
      </c>
      <c r="H21" s="259">
        <v>0</v>
      </c>
      <c r="I21" s="259">
        <v>0</v>
      </c>
      <c r="J21" s="220">
        <v>0</v>
      </c>
      <c r="K21" s="259">
        <v>0</v>
      </c>
      <c r="L21" s="259">
        <v>0</v>
      </c>
      <c r="M21" s="210">
        <v>0</v>
      </c>
      <c r="N21" s="259">
        <v>0</v>
      </c>
      <c r="O21" s="259">
        <v>0</v>
      </c>
      <c r="P21" s="210">
        <v>0</v>
      </c>
      <c r="Q21" s="259">
        <v>0</v>
      </c>
      <c r="R21" s="259">
        <v>0</v>
      </c>
      <c r="S21" s="210">
        <v>0</v>
      </c>
      <c r="T21" s="259">
        <v>0</v>
      </c>
      <c r="U21" s="259">
        <v>0</v>
      </c>
      <c r="V21" s="210">
        <v>0</v>
      </c>
      <c r="W21" s="259">
        <v>0</v>
      </c>
      <c r="X21" s="259">
        <v>0</v>
      </c>
      <c r="Y21" s="210">
        <v>0</v>
      </c>
      <c r="Z21" s="259">
        <v>0</v>
      </c>
      <c r="AA21" s="259">
        <v>0</v>
      </c>
      <c r="AB21" s="210">
        <v>0</v>
      </c>
      <c r="AC21" s="259">
        <v>0</v>
      </c>
      <c r="AD21" s="259">
        <v>0</v>
      </c>
      <c r="AE21" s="210">
        <v>0</v>
      </c>
      <c r="AF21" s="259">
        <v>0</v>
      </c>
      <c r="AG21" s="259">
        <v>0</v>
      </c>
      <c r="AH21" s="210">
        <v>0</v>
      </c>
      <c r="AI21" s="259">
        <v>0</v>
      </c>
      <c r="AJ21" s="259">
        <v>0</v>
      </c>
      <c r="AK21" s="210">
        <v>0</v>
      </c>
      <c r="AL21" s="259">
        <v>0</v>
      </c>
      <c r="AM21" s="259">
        <v>0</v>
      </c>
      <c r="AN21" s="210">
        <v>0</v>
      </c>
      <c r="AO21" s="259">
        <v>0</v>
      </c>
      <c r="AP21" s="259">
        <v>0</v>
      </c>
      <c r="AQ21" s="210">
        <v>0</v>
      </c>
      <c r="AR21" s="184"/>
      <c r="AS21" s="183">
        <f t="shared" si="12"/>
        <v>0</v>
      </c>
      <c r="AT21" s="183">
        <f t="shared" si="13"/>
        <v>0</v>
      </c>
    </row>
    <row r="22" spans="1:46">
      <c r="A22" s="326" t="s">
        <v>276</v>
      </c>
      <c r="B22" s="326"/>
      <c r="C22" s="326"/>
      <c r="D22" s="260" t="s">
        <v>281</v>
      </c>
      <c r="E22" s="203">
        <f>E23+E24+E25</f>
        <v>1055419.8999999999</v>
      </c>
      <c r="F22" s="203">
        <f>F23+F24+F25+F27+F28</f>
        <v>220685.94</v>
      </c>
      <c r="G22" s="221">
        <f>F22/E22</f>
        <v>0.20909776289039084</v>
      </c>
      <c r="H22" s="203">
        <f t="shared" ref="H22:I22" si="88">H23+H24+H25+H27+H28</f>
        <v>45561.8</v>
      </c>
      <c r="I22" s="203">
        <f t="shared" si="88"/>
        <v>45561.8</v>
      </c>
      <c r="J22" s="205">
        <f t="shared" ref="J22" si="89">H22/I22</f>
        <v>1</v>
      </c>
      <c r="K22" s="203">
        <f t="shared" ref="K22:L22" si="90">K23+K24+K25+K27+K28</f>
        <v>31711.4</v>
      </c>
      <c r="L22" s="203">
        <f t="shared" si="90"/>
        <v>31711.4</v>
      </c>
      <c r="M22" s="205">
        <f t="shared" ref="M22:M25" si="91">L22/K22</f>
        <v>1</v>
      </c>
      <c r="N22" s="203">
        <f t="shared" ref="N22:O22" si="92">N23+N24+N25+N27+N28</f>
        <v>108130.7</v>
      </c>
      <c r="O22" s="203">
        <f t="shared" si="92"/>
        <v>108130.7</v>
      </c>
      <c r="P22" s="205">
        <f>O22/N22</f>
        <v>1</v>
      </c>
      <c r="Q22" s="203">
        <f t="shared" ref="Q22:R22" si="93">Q23+Q24+Q25+Q27+Q28</f>
        <v>35282</v>
      </c>
      <c r="R22" s="203">
        <f t="shared" si="93"/>
        <v>35282.04</v>
      </c>
      <c r="S22" s="205">
        <f>Q22/R22</f>
        <v>0.99999886627870727</v>
      </c>
      <c r="T22" s="203">
        <f t="shared" ref="T22" si="94">T23+T24+T25+T27+T28</f>
        <v>128733.59999999999</v>
      </c>
      <c r="U22" s="272">
        <v>0</v>
      </c>
      <c r="V22" s="210">
        <v>0</v>
      </c>
      <c r="W22" s="203">
        <f t="shared" ref="W22:X22" si="95">W23+W24+W25+W27+W28</f>
        <v>85125</v>
      </c>
      <c r="X22" s="203">
        <f t="shared" si="95"/>
        <v>0</v>
      </c>
      <c r="Y22" s="210">
        <v>0</v>
      </c>
      <c r="Z22" s="203">
        <f t="shared" ref="Z22:AA22" si="96">Z23+Z24+Z25+Z27+Z28</f>
        <v>78768.399999999994</v>
      </c>
      <c r="AA22" s="203">
        <f t="shared" si="96"/>
        <v>0</v>
      </c>
      <c r="AB22" s="210">
        <v>0</v>
      </c>
      <c r="AC22" s="203">
        <f t="shared" ref="AC22:AD22" si="97">AC23+AC24+AC25+AC27+AC28</f>
        <v>65125</v>
      </c>
      <c r="AD22" s="203">
        <f t="shared" si="97"/>
        <v>0</v>
      </c>
      <c r="AE22" s="210">
        <v>0</v>
      </c>
      <c r="AF22" s="203">
        <f t="shared" ref="AF22:AG22" si="98">AF23+AF24+AF25+AF27+AF28</f>
        <v>65125</v>
      </c>
      <c r="AG22" s="203">
        <f t="shared" si="98"/>
        <v>0</v>
      </c>
      <c r="AH22" s="210">
        <v>0</v>
      </c>
      <c r="AI22" s="203">
        <f t="shared" ref="AI22:AJ22" si="99">AI23+AI24+AI25+AI27+AI28</f>
        <v>65125</v>
      </c>
      <c r="AJ22" s="203">
        <f t="shared" si="99"/>
        <v>0</v>
      </c>
      <c r="AK22" s="210">
        <v>0</v>
      </c>
      <c r="AL22" s="203">
        <f t="shared" ref="AL22:AM22" si="100">AL23+AL24+AL25+AL27+AL28</f>
        <v>65125</v>
      </c>
      <c r="AM22" s="203">
        <f t="shared" si="100"/>
        <v>0</v>
      </c>
      <c r="AN22" s="210">
        <v>0</v>
      </c>
      <c r="AO22" s="203">
        <f t="shared" ref="AO22:AP22" si="101">AO23+AO24+AO25+AO27+AO28</f>
        <v>281607</v>
      </c>
      <c r="AP22" s="203">
        <f t="shared" si="101"/>
        <v>0</v>
      </c>
      <c r="AQ22" s="210">
        <v>0</v>
      </c>
      <c r="AS22" s="180">
        <f t="shared" si="12"/>
        <v>1055419.8999999999</v>
      </c>
      <c r="AT22" s="180">
        <f t="shared" si="13"/>
        <v>0</v>
      </c>
    </row>
    <row r="23" spans="1:46" ht="27.6">
      <c r="A23" s="326"/>
      <c r="B23" s="326"/>
      <c r="C23" s="326"/>
      <c r="D23" s="260" t="s">
        <v>37</v>
      </c>
      <c r="E23" s="203">
        <f>H23+K23+N23+Q23+T23+W23+Z23+AC23+AF23+AI23+AL23+AO23</f>
        <v>3451.2000000000003</v>
      </c>
      <c r="F23" s="218">
        <f>F8</f>
        <v>803.94</v>
      </c>
      <c r="G23" s="221">
        <f>F23/E23</f>
        <v>0.23294506258692629</v>
      </c>
      <c r="H23" s="259">
        <f t="shared" ref="H23:I24" si="102">H8</f>
        <v>0</v>
      </c>
      <c r="I23" s="206">
        <f t="shared" si="102"/>
        <v>0</v>
      </c>
      <c r="J23" s="210">
        <v>0</v>
      </c>
      <c r="K23" s="259">
        <f t="shared" ref="K23:L23" si="103">K8</f>
        <v>270.7</v>
      </c>
      <c r="L23" s="206">
        <f t="shared" si="103"/>
        <v>270.7</v>
      </c>
      <c r="M23" s="207">
        <f t="shared" si="91"/>
        <v>1</v>
      </c>
      <c r="N23" s="259">
        <f t="shared" ref="N23:O23" si="104">N8</f>
        <v>269.3</v>
      </c>
      <c r="O23" s="206">
        <f t="shared" si="104"/>
        <v>269.3</v>
      </c>
      <c r="P23" s="207">
        <f t="shared" ref="P23:P25" si="105">N23/O23</f>
        <v>1</v>
      </c>
      <c r="Q23" s="259">
        <f t="shared" ref="Q23:R23" si="106">Q8</f>
        <v>263.89999999999998</v>
      </c>
      <c r="R23" s="206">
        <f t="shared" si="106"/>
        <v>263.94</v>
      </c>
      <c r="S23" s="205">
        <f>R23/Q23</f>
        <v>1.0001515725653658</v>
      </c>
      <c r="T23" s="259">
        <f t="shared" ref="T23" si="107">T8</f>
        <v>2647.3</v>
      </c>
      <c r="U23" s="272">
        <v>0</v>
      </c>
      <c r="V23" s="210">
        <v>0</v>
      </c>
      <c r="W23" s="259">
        <f t="shared" ref="W23:X23" si="108">W8</f>
        <v>0</v>
      </c>
      <c r="X23" s="206">
        <f t="shared" si="108"/>
        <v>0</v>
      </c>
      <c r="Y23" s="210">
        <v>0</v>
      </c>
      <c r="Z23" s="259">
        <f t="shared" ref="Z23:AA23" si="109">Z8</f>
        <v>0</v>
      </c>
      <c r="AA23" s="206">
        <f t="shared" si="109"/>
        <v>0</v>
      </c>
      <c r="AB23" s="210">
        <v>0</v>
      </c>
      <c r="AC23" s="259">
        <f t="shared" ref="AC23:AD23" si="110">AC8</f>
        <v>0</v>
      </c>
      <c r="AD23" s="206">
        <f t="shared" si="110"/>
        <v>0</v>
      </c>
      <c r="AE23" s="210">
        <v>0</v>
      </c>
      <c r="AF23" s="259">
        <f t="shared" ref="AF23:AG23" si="111">AF8</f>
        <v>0</v>
      </c>
      <c r="AG23" s="206">
        <f t="shared" si="111"/>
        <v>0</v>
      </c>
      <c r="AH23" s="210">
        <v>0</v>
      </c>
      <c r="AI23" s="259">
        <f t="shared" ref="AI23:AJ23" si="112">AI8</f>
        <v>0</v>
      </c>
      <c r="AJ23" s="206">
        <f t="shared" si="112"/>
        <v>0</v>
      </c>
      <c r="AK23" s="210">
        <v>0</v>
      </c>
      <c r="AL23" s="259">
        <f t="shared" ref="AL23:AM23" si="113">AL8</f>
        <v>0</v>
      </c>
      <c r="AM23" s="206">
        <f t="shared" si="113"/>
        <v>0</v>
      </c>
      <c r="AN23" s="210">
        <v>0</v>
      </c>
      <c r="AO23" s="259">
        <f t="shared" ref="AO23:AP23" si="114">AO8</f>
        <v>0</v>
      </c>
      <c r="AP23" s="206">
        <f t="shared" si="114"/>
        <v>0</v>
      </c>
      <c r="AQ23" s="210">
        <v>0</v>
      </c>
      <c r="AR23" s="184"/>
      <c r="AS23" s="183">
        <f t="shared" si="12"/>
        <v>3451.2000000000003</v>
      </c>
      <c r="AT23" s="183">
        <f t="shared" si="13"/>
        <v>0</v>
      </c>
    </row>
    <row r="24" spans="1:46" ht="41.4">
      <c r="A24" s="326"/>
      <c r="B24" s="326"/>
      <c r="C24" s="326"/>
      <c r="D24" s="260" t="s">
        <v>2</v>
      </c>
      <c r="E24" s="203">
        <f t="shared" ref="E24:E25" si="115">H24+K24+N24+Q24+T24+W24+Z24+AC24+AF24+AI24+AL24+AO24</f>
        <v>199653.8</v>
      </c>
      <c r="F24" s="218">
        <f t="shared" ref="F24" si="116">F9</f>
        <v>53486.3</v>
      </c>
      <c r="G24" s="205">
        <f>F24/E24</f>
        <v>0.26789522663730919</v>
      </c>
      <c r="H24" s="259">
        <f t="shared" si="102"/>
        <v>12780.7</v>
      </c>
      <c r="I24" s="206">
        <f t="shared" si="102"/>
        <v>12780.7</v>
      </c>
      <c r="J24" s="207">
        <f t="shared" ref="J24:J25" si="117">H24/I24</f>
        <v>1</v>
      </c>
      <c r="K24" s="259">
        <f t="shared" ref="K24:L24" si="118">K9</f>
        <v>12815.2</v>
      </c>
      <c r="L24" s="206">
        <f t="shared" si="118"/>
        <v>12815.2</v>
      </c>
      <c r="M24" s="207">
        <f t="shared" si="91"/>
        <v>1</v>
      </c>
      <c r="N24" s="259">
        <f t="shared" ref="N24:O24" si="119">N9</f>
        <v>12939.400000000001</v>
      </c>
      <c r="O24" s="206">
        <f t="shared" si="119"/>
        <v>12939.400000000001</v>
      </c>
      <c r="P24" s="207">
        <f t="shared" si="105"/>
        <v>1</v>
      </c>
      <c r="Q24" s="259">
        <f t="shared" ref="Q24:R24" si="120">Q9</f>
        <v>14951</v>
      </c>
      <c r="R24" s="206">
        <f t="shared" si="120"/>
        <v>14951</v>
      </c>
      <c r="S24" s="205">
        <f>R24/Q24</f>
        <v>1</v>
      </c>
      <c r="T24" s="259">
        <f t="shared" ref="T24" si="121">T9</f>
        <v>28724.699999999997</v>
      </c>
      <c r="U24" s="272">
        <v>0</v>
      </c>
      <c r="V24" s="210">
        <v>0</v>
      </c>
      <c r="W24" s="259">
        <f t="shared" ref="W24:X24" si="122">W9</f>
        <v>13830</v>
      </c>
      <c r="X24" s="206">
        <f t="shared" si="122"/>
        <v>0</v>
      </c>
      <c r="Y24" s="210">
        <v>0</v>
      </c>
      <c r="Z24" s="259">
        <f t="shared" ref="Z24:AA24" si="123">Z9</f>
        <v>13830</v>
      </c>
      <c r="AA24" s="206">
        <f t="shared" si="123"/>
        <v>0</v>
      </c>
      <c r="AB24" s="210">
        <v>0</v>
      </c>
      <c r="AC24" s="259">
        <f t="shared" ref="AC24:AD24" si="124">AC9</f>
        <v>13830</v>
      </c>
      <c r="AD24" s="206">
        <f t="shared" si="124"/>
        <v>0</v>
      </c>
      <c r="AE24" s="210">
        <v>0</v>
      </c>
      <c r="AF24" s="259">
        <f t="shared" ref="AF24:AG24" si="125">AF9</f>
        <v>13830</v>
      </c>
      <c r="AG24" s="206">
        <f t="shared" si="125"/>
        <v>0</v>
      </c>
      <c r="AH24" s="210">
        <v>0</v>
      </c>
      <c r="AI24" s="259">
        <f t="shared" ref="AI24:AJ24" si="126">AI9</f>
        <v>13830</v>
      </c>
      <c r="AJ24" s="206">
        <f t="shared" si="126"/>
        <v>0</v>
      </c>
      <c r="AK24" s="210">
        <v>0</v>
      </c>
      <c r="AL24" s="259">
        <f t="shared" ref="AL24:AM24" si="127">AL9</f>
        <v>13830</v>
      </c>
      <c r="AM24" s="206">
        <f t="shared" si="127"/>
        <v>0</v>
      </c>
      <c r="AN24" s="210">
        <v>0</v>
      </c>
      <c r="AO24" s="259">
        <f t="shared" ref="AO24:AP24" si="128">AO9</f>
        <v>34462.800000000003</v>
      </c>
      <c r="AP24" s="206">
        <f t="shared" si="128"/>
        <v>0</v>
      </c>
      <c r="AQ24" s="210">
        <v>0</v>
      </c>
      <c r="AR24" s="184"/>
      <c r="AS24" s="183">
        <f t="shared" si="12"/>
        <v>199653.80000000002</v>
      </c>
      <c r="AT24" s="183">
        <f t="shared" si="13"/>
        <v>0</v>
      </c>
    </row>
    <row r="25" spans="1:46">
      <c r="A25" s="326"/>
      <c r="B25" s="326"/>
      <c r="C25" s="326"/>
      <c r="D25" s="260" t="s">
        <v>271</v>
      </c>
      <c r="E25" s="203">
        <f t="shared" si="115"/>
        <v>852314.89999999991</v>
      </c>
      <c r="F25" s="218">
        <f t="shared" ref="F25" si="129">F10</f>
        <v>166395.70000000001</v>
      </c>
      <c r="G25" s="205">
        <f>F25/E25</f>
        <v>0.19522796093321851</v>
      </c>
      <c r="H25" s="259">
        <f>H10</f>
        <v>32781.1</v>
      </c>
      <c r="I25" s="206">
        <f>I10</f>
        <v>32781.1</v>
      </c>
      <c r="J25" s="207">
        <f t="shared" si="117"/>
        <v>1</v>
      </c>
      <c r="K25" s="259">
        <f>K10</f>
        <v>18625.5</v>
      </c>
      <c r="L25" s="206">
        <f>L10</f>
        <v>18625.5</v>
      </c>
      <c r="M25" s="207">
        <f t="shared" si="91"/>
        <v>1</v>
      </c>
      <c r="N25" s="259">
        <f>N10</f>
        <v>94922</v>
      </c>
      <c r="O25" s="206">
        <f>O10</f>
        <v>94922</v>
      </c>
      <c r="P25" s="207">
        <f t="shared" si="105"/>
        <v>1</v>
      </c>
      <c r="Q25" s="259">
        <f>Q10</f>
        <v>20067.100000000002</v>
      </c>
      <c r="R25" s="206">
        <f>R10</f>
        <v>20067.100000000002</v>
      </c>
      <c r="S25" s="205">
        <f>R25/Q25</f>
        <v>1</v>
      </c>
      <c r="T25" s="259">
        <f>T10</f>
        <v>97361.599999999991</v>
      </c>
      <c r="U25" s="272">
        <v>0</v>
      </c>
      <c r="V25" s="210">
        <v>0</v>
      </c>
      <c r="W25" s="259">
        <f>W10</f>
        <v>71295</v>
      </c>
      <c r="X25" s="206">
        <f>X10</f>
        <v>0</v>
      </c>
      <c r="Y25" s="210">
        <v>0</v>
      </c>
      <c r="Z25" s="259">
        <f>Z10</f>
        <v>64938.400000000001</v>
      </c>
      <c r="AA25" s="206">
        <f>AA10</f>
        <v>0</v>
      </c>
      <c r="AB25" s="210">
        <v>0</v>
      </c>
      <c r="AC25" s="259">
        <f>AC10</f>
        <v>51295</v>
      </c>
      <c r="AD25" s="206">
        <f>AD10</f>
        <v>0</v>
      </c>
      <c r="AE25" s="210">
        <v>0</v>
      </c>
      <c r="AF25" s="259">
        <f>AF10</f>
        <v>51295</v>
      </c>
      <c r="AG25" s="206">
        <f>AG10</f>
        <v>0</v>
      </c>
      <c r="AH25" s="210">
        <v>0</v>
      </c>
      <c r="AI25" s="259">
        <f>AI10</f>
        <v>51295</v>
      </c>
      <c r="AJ25" s="206">
        <f>AJ10</f>
        <v>0</v>
      </c>
      <c r="AK25" s="210">
        <v>0</v>
      </c>
      <c r="AL25" s="259">
        <f>AL10</f>
        <v>51295</v>
      </c>
      <c r="AM25" s="206">
        <f>AM10</f>
        <v>0</v>
      </c>
      <c r="AN25" s="210">
        <v>0</v>
      </c>
      <c r="AO25" s="259">
        <f>AO10</f>
        <v>247144.19999999998</v>
      </c>
      <c r="AP25" s="206">
        <f>AP10</f>
        <v>0</v>
      </c>
      <c r="AQ25" s="210">
        <v>0</v>
      </c>
      <c r="AR25" s="184"/>
      <c r="AS25" s="183">
        <f t="shared" si="12"/>
        <v>852314.89999999991</v>
      </c>
      <c r="AT25" s="183">
        <f t="shared" si="13"/>
        <v>0</v>
      </c>
    </row>
    <row r="26" spans="1:46" ht="82.8">
      <c r="A26" s="326"/>
      <c r="B26" s="326"/>
      <c r="C26" s="326"/>
      <c r="D26" s="260" t="s">
        <v>277</v>
      </c>
      <c r="E26" s="259">
        <f t="shared" ref="E26:F26" si="130">E11</f>
        <v>0</v>
      </c>
      <c r="F26" s="259">
        <f t="shared" si="130"/>
        <v>0</v>
      </c>
      <c r="G26" s="210">
        <v>0</v>
      </c>
      <c r="H26" s="259">
        <v>0</v>
      </c>
      <c r="I26" s="259">
        <v>0</v>
      </c>
      <c r="J26" s="210">
        <v>0</v>
      </c>
      <c r="K26" s="259">
        <v>0</v>
      </c>
      <c r="L26" s="259">
        <v>0</v>
      </c>
      <c r="M26" s="210">
        <v>0</v>
      </c>
      <c r="N26" s="259">
        <v>0</v>
      </c>
      <c r="O26" s="259">
        <v>0</v>
      </c>
      <c r="P26" s="210">
        <v>0</v>
      </c>
      <c r="Q26" s="259">
        <v>0</v>
      </c>
      <c r="R26" s="259">
        <v>0</v>
      </c>
      <c r="S26" s="210">
        <v>0</v>
      </c>
      <c r="T26" s="259">
        <v>0</v>
      </c>
      <c r="U26" s="259">
        <v>0</v>
      </c>
      <c r="V26" s="210">
        <v>0</v>
      </c>
      <c r="W26" s="259">
        <v>0</v>
      </c>
      <c r="X26" s="259">
        <v>0</v>
      </c>
      <c r="Y26" s="210">
        <v>0</v>
      </c>
      <c r="Z26" s="259">
        <v>0</v>
      </c>
      <c r="AA26" s="259">
        <v>0</v>
      </c>
      <c r="AB26" s="210">
        <v>0</v>
      </c>
      <c r="AC26" s="259">
        <v>0</v>
      </c>
      <c r="AD26" s="259">
        <v>0</v>
      </c>
      <c r="AE26" s="210">
        <v>0</v>
      </c>
      <c r="AF26" s="259">
        <v>0</v>
      </c>
      <c r="AG26" s="259">
        <v>0</v>
      </c>
      <c r="AH26" s="210">
        <v>0</v>
      </c>
      <c r="AI26" s="259">
        <v>0</v>
      </c>
      <c r="AJ26" s="259">
        <v>0</v>
      </c>
      <c r="AK26" s="210">
        <v>0</v>
      </c>
      <c r="AL26" s="259">
        <v>0</v>
      </c>
      <c r="AM26" s="259">
        <v>0</v>
      </c>
      <c r="AN26" s="210">
        <v>0</v>
      </c>
      <c r="AO26" s="259">
        <v>0</v>
      </c>
      <c r="AP26" s="259">
        <v>0</v>
      </c>
      <c r="AQ26" s="210">
        <v>0</v>
      </c>
      <c r="AR26" s="184"/>
      <c r="AS26" s="183">
        <f t="shared" si="12"/>
        <v>0</v>
      </c>
      <c r="AT26" s="183">
        <f t="shared" si="13"/>
        <v>0</v>
      </c>
    </row>
    <row r="27" spans="1:46" ht="34.5" customHeight="1">
      <c r="A27" s="326"/>
      <c r="B27" s="326"/>
      <c r="C27" s="326"/>
      <c r="D27" s="260" t="s">
        <v>283</v>
      </c>
      <c r="E27" s="259">
        <f t="shared" ref="E27:F27" si="131">E12</f>
        <v>0</v>
      </c>
      <c r="F27" s="259">
        <f t="shared" si="131"/>
        <v>0</v>
      </c>
      <c r="G27" s="210">
        <v>0</v>
      </c>
      <c r="H27" s="259">
        <v>0</v>
      </c>
      <c r="I27" s="259">
        <v>0</v>
      </c>
      <c r="J27" s="210">
        <v>0</v>
      </c>
      <c r="K27" s="259">
        <v>0</v>
      </c>
      <c r="L27" s="259">
        <v>0</v>
      </c>
      <c r="M27" s="210">
        <v>0</v>
      </c>
      <c r="N27" s="259">
        <v>0</v>
      </c>
      <c r="O27" s="259">
        <v>0</v>
      </c>
      <c r="P27" s="210">
        <v>0</v>
      </c>
      <c r="Q27" s="259">
        <v>0</v>
      </c>
      <c r="R27" s="259">
        <v>0</v>
      </c>
      <c r="S27" s="210">
        <v>0</v>
      </c>
      <c r="T27" s="259">
        <v>0</v>
      </c>
      <c r="U27" s="259">
        <v>0</v>
      </c>
      <c r="V27" s="210">
        <v>0</v>
      </c>
      <c r="W27" s="259">
        <v>0</v>
      </c>
      <c r="X27" s="259">
        <v>0</v>
      </c>
      <c r="Y27" s="210">
        <v>0</v>
      </c>
      <c r="Z27" s="259">
        <v>0</v>
      </c>
      <c r="AA27" s="259">
        <v>0</v>
      </c>
      <c r="AB27" s="210">
        <v>0</v>
      </c>
      <c r="AC27" s="259">
        <v>0</v>
      </c>
      <c r="AD27" s="259">
        <v>0</v>
      </c>
      <c r="AE27" s="210">
        <v>0</v>
      </c>
      <c r="AF27" s="259">
        <v>0</v>
      </c>
      <c r="AG27" s="259">
        <v>0</v>
      </c>
      <c r="AH27" s="210">
        <v>0</v>
      </c>
      <c r="AI27" s="259">
        <v>0</v>
      </c>
      <c r="AJ27" s="259">
        <v>0</v>
      </c>
      <c r="AK27" s="210">
        <v>0</v>
      </c>
      <c r="AL27" s="259">
        <v>0</v>
      </c>
      <c r="AM27" s="259">
        <v>0</v>
      </c>
      <c r="AN27" s="210">
        <v>0</v>
      </c>
      <c r="AO27" s="259">
        <v>0</v>
      </c>
      <c r="AP27" s="259">
        <v>0</v>
      </c>
      <c r="AQ27" s="210">
        <v>0</v>
      </c>
      <c r="AR27" s="184"/>
      <c r="AS27" s="183">
        <f t="shared" si="12"/>
        <v>0</v>
      </c>
      <c r="AT27" s="183">
        <f t="shared" si="13"/>
        <v>0</v>
      </c>
    </row>
    <row r="28" spans="1:46" ht="54.75" customHeight="1">
      <c r="A28" s="326"/>
      <c r="B28" s="326"/>
      <c r="C28" s="326"/>
      <c r="D28" s="260" t="s">
        <v>284</v>
      </c>
      <c r="E28" s="259">
        <f t="shared" ref="E28:F28" si="132">E13</f>
        <v>0</v>
      </c>
      <c r="F28" s="259">
        <f t="shared" si="132"/>
        <v>0</v>
      </c>
      <c r="G28" s="210">
        <v>0</v>
      </c>
      <c r="H28" s="259">
        <v>0</v>
      </c>
      <c r="I28" s="259">
        <v>0</v>
      </c>
      <c r="J28" s="210">
        <v>0</v>
      </c>
      <c r="K28" s="259">
        <v>0</v>
      </c>
      <c r="L28" s="259">
        <v>0</v>
      </c>
      <c r="M28" s="210">
        <v>0</v>
      </c>
      <c r="N28" s="259">
        <v>0</v>
      </c>
      <c r="O28" s="259">
        <v>0</v>
      </c>
      <c r="P28" s="210">
        <v>0</v>
      </c>
      <c r="Q28" s="259">
        <v>0</v>
      </c>
      <c r="R28" s="259">
        <v>0</v>
      </c>
      <c r="S28" s="210">
        <v>0</v>
      </c>
      <c r="T28" s="259">
        <v>0</v>
      </c>
      <c r="U28" s="259">
        <v>0</v>
      </c>
      <c r="V28" s="210">
        <v>0</v>
      </c>
      <c r="W28" s="259">
        <v>0</v>
      </c>
      <c r="X28" s="259">
        <v>0</v>
      </c>
      <c r="Y28" s="210">
        <v>0</v>
      </c>
      <c r="Z28" s="259">
        <v>0</v>
      </c>
      <c r="AA28" s="259">
        <v>0</v>
      </c>
      <c r="AB28" s="210">
        <v>0</v>
      </c>
      <c r="AC28" s="259">
        <v>0</v>
      </c>
      <c r="AD28" s="259">
        <v>0</v>
      </c>
      <c r="AE28" s="210">
        <v>0</v>
      </c>
      <c r="AF28" s="259">
        <v>0</v>
      </c>
      <c r="AG28" s="259">
        <v>0</v>
      </c>
      <c r="AH28" s="210">
        <v>0</v>
      </c>
      <c r="AI28" s="259">
        <v>0</v>
      </c>
      <c r="AJ28" s="259">
        <v>0</v>
      </c>
      <c r="AK28" s="210">
        <v>0</v>
      </c>
      <c r="AL28" s="259">
        <v>0</v>
      </c>
      <c r="AM28" s="259">
        <v>0</v>
      </c>
      <c r="AN28" s="210">
        <v>0</v>
      </c>
      <c r="AO28" s="259">
        <v>0</v>
      </c>
      <c r="AP28" s="259">
        <v>0</v>
      </c>
      <c r="AQ28" s="210">
        <v>0</v>
      </c>
      <c r="AR28" s="184"/>
      <c r="AS28" s="183">
        <f t="shared" si="12"/>
        <v>0</v>
      </c>
      <c r="AT28" s="183">
        <f t="shared" si="13"/>
        <v>0</v>
      </c>
    </row>
    <row r="29" spans="1:46" ht="18.75" customHeight="1">
      <c r="A29" s="327" t="s">
        <v>383</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9"/>
      <c r="AS29" s="181"/>
      <c r="AT29" s="181"/>
    </row>
    <row r="30" spans="1:46" ht="16.5" customHeight="1">
      <c r="A30" s="339" t="s">
        <v>384</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1"/>
      <c r="AS30" s="177"/>
      <c r="AT30" s="177"/>
    </row>
    <row r="31" spans="1:46" ht="18" customHeight="1">
      <c r="A31" s="339" t="s">
        <v>385</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1"/>
      <c r="AS31" s="177"/>
      <c r="AT31" s="177"/>
    </row>
    <row r="32" spans="1:46">
      <c r="A32" s="319" t="s">
        <v>1</v>
      </c>
      <c r="B32" s="320" t="s">
        <v>331</v>
      </c>
      <c r="C32" s="320" t="s">
        <v>332</v>
      </c>
      <c r="D32" s="261" t="s">
        <v>281</v>
      </c>
      <c r="E32" s="215">
        <f>E33+E34+E35+E37+E38</f>
        <v>165960.40000000002</v>
      </c>
      <c r="F32" s="215">
        <f>F33+F34+F35+F37+F38</f>
        <v>53221.500000000007</v>
      </c>
      <c r="G32" s="222">
        <f>F32/E32</f>
        <v>0.32068794724524646</v>
      </c>
      <c r="H32" s="215">
        <f t="shared" ref="H32" si="133">H33+H34+H35+H37+H38</f>
        <v>12780.7</v>
      </c>
      <c r="I32" s="215">
        <f t="shared" ref="I32" si="134">I33+I34+I35+I37+I38</f>
        <v>12780.7</v>
      </c>
      <c r="J32" s="222">
        <f>I32/H32</f>
        <v>1</v>
      </c>
      <c r="K32" s="215">
        <f t="shared" ref="K32" si="135">K33+K34+K35+K37+K38</f>
        <v>12780.7</v>
      </c>
      <c r="L32" s="215">
        <f t="shared" ref="L32" si="136">L33+L34+L35+L37+L38</f>
        <v>12780.7</v>
      </c>
      <c r="M32" s="205">
        <f t="shared" ref="M32" si="137">K32/L32</f>
        <v>1</v>
      </c>
      <c r="N32" s="215">
        <f t="shared" ref="N32" si="138">N33+N34+N35+N37+N38</f>
        <v>12780.7</v>
      </c>
      <c r="O32" s="215">
        <f t="shared" ref="O32" si="139">O33+O34+O35+O37+O38</f>
        <v>12780.7</v>
      </c>
      <c r="P32" s="205">
        <f t="shared" ref="P32" si="140">N32/O32</f>
        <v>1</v>
      </c>
      <c r="Q32" s="215">
        <f t="shared" ref="Q32" si="141">Q33+Q34+Q35+Q37+Q38</f>
        <v>14879.4</v>
      </c>
      <c r="R32" s="215">
        <f t="shared" ref="R32" si="142">R33+R34+R35+R37+R38</f>
        <v>14879.4</v>
      </c>
      <c r="S32" s="205">
        <f>R32/Q32</f>
        <v>1</v>
      </c>
      <c r="T32" s="215">
        <f t="shared" ref="T32" si="143">T33+T34+T35+T37+T38</f>
        <v>15928.9</v>
      </c>
      <c r="U32" s="215">
        <f t="shared" ref="U32" si="144">U33+U34+U35+U37+U38</f>
        <v>0</v>
      </c>
      <c r="V32" s="268">
        <v>0</v>
      </c>
      <c r="W32" s="215">
        <f t="shared" ref="W32" si="145">W33+W34+W35+W37+W38</f>
        <v>13830</v>
      </c>
      <c r="X32" s="215">
        <f t="shared" ref="X32" si="146">X33+X34+X35+X37+X38</f>
        <v>0</v>
      </c>
      <c r="Y32" s="268">
        <v>0</v>
      </c>
      <c r="Z32" s="215">
        <f t="shared" ref="Z32" si="147">Z33+Z34+Z35+Z37+Z38</f>
        <v>13830</v>
      </c>
      <c r="AA32" s="215">
        <f t="shared" ref="AA32" si="148">AA33+AA34+AA35+AA37+AA38</f>
        <v>0</v>
      </c>
      <c r="AB32" s="268">
        <v>0</v>
      </c>
      <c r="AC32" s="215">
        <f t="shared" ref="AC32" si="149">AC33+AC34+AC35+AC37+AC38</f>
        <v>13830</v>
      </c>
      <c r="AD32" s="215">
        <f t="shared" ref="AD32" si="150">AD33+AD34+AD35+AD37+AD38</f>
        <v>0</v>
      </c>
      <c r="AE32" s="268">
        <v>0</v>
      </c>
      <c r="AF32" s="215">
        <f t="shared" ref="AF32" si="151">AF33+AF34+AF35+AF37+AF38</f>
        <v>13830</v>
      </c>
      <c r="AG32" s="215">
        <f t="shared" ref="AG32" si="152">AG33+AG34+AG35+AG37+AG38</f>
        <v>0</v>
      </c>
      <c r="AH32" s="268">
        <v>0</v>
      </c>
      <c r="AI32" s="215">
        <f t="shared" ref="AI32" si="153">AI33+AI34+AI35+AI37+AI38</f>
        <v>13830</v>
      </c>
      <c r="AJ32" s="215">
        <f t="shared" ref="AJ32" si="154">AJ33+AJ34+AJ35+AJ37+AJ38</f>
        <v>0</v>
      </c>
      <c r="AK32" s="268">
        <v>0</v>
      </c>
      <c r="AL32" s="215">
        <f t="shared" ref="AL32:AM32" si="155">AL33+AL34+AL35+AL37+AL38</f>
        <v>13830</v>
      </c>
      <c r="AM32" s="215">
        <f t="shared" si="155"/>
        <v>0</v>
      </c>
      <c r="AN32" s="268">
        <v>0</v>
      </c>
      <c r="AO32" s="215">
        <f t="shared" ref="AO32" si="156">AO33+AO34+AO35+AO37+AO38</f>
        <v>13830</v>
      </c>
      <c r="AP32" s="215">
        <f t="shared" ref="AP32" si="157">AP33+AP34+AP35+AP37+AP38</f>
        <v>0</v>
      </c>
      <c r="AQ32" s="220">
        <v>0</v>
      </c>
      <c r="AS32" s="180">
        <f>AO32+AL32+AI32+AF32+AC32+Z32+W32+T32+Q32+N32+K32+I32</f>
        <v>165960.40000000002</v>
      </c>
      <c r="AT32" s="180">
        <f>AS32-E32</f>
        <v>0</v>
      </c>
    </row>
    <row r="33" spans="1:46" ht="27.6">
      <c r="A33" s="319"/>
      <c r="B33" s="320"/>
      <c r="C33" s="320"/>
      <c r="D33" s="261" t="s">
        <v>37</v>
      </c>
      <c r="E33" s="218">
        <f>E40</f>
        <v>0</v>
      </c>
      <c r="F33" s="218">
        <f>F40</f>
        <v>0</v>
      </c>
      <c r="G33" s="220">
        <v>0</v>
      </c>
      <c r="H33" s="218">
        <f>H40</f>
        <v>0</v>
      </c>
      <c r="I33" s="218">
        <f>I40</f>
        <v>0</v>
      </c>
      <c r="J33" s="220">
        <v>0</v>
      </c>
      <c r="K33" s="218">
        <f>K40</f>
        <v>0</v>
      </c>
      <c r="L33" s="218">
        <f>L40</f>
        <v>0</v>
      </c>
      <c r="M33" s="220">
        <v>0</v>
      </c>
      <c r="N33" s="218">
        <f>N40</f>
        <v>0</v>
      </c>
      <c r="O33" s="218">
        <f>O40</f>
        <v>0</v>
      </c>
      <c r="P33" s="220">
        <v>0</v>
      </c>
      <c r="Q33" s="218">
        <f>Q40</f>
        <v>0</v>
      </c>
      <c r="R33" s="218">
        <f>R40</f>
        <v>0</v>
      </c>
      <c r="S33" s="220">
        <v>0</v>
      </c>
      <c r="T33" s="218">
        <f>T40</f>
        <v>0</v>
      </c>
      <c r="U33" s="218">
        <f>U40</f>
        <v>0</v>
      </c>
      <c r="V33" s="220">
        <v>0</v>
      </c>
      <c r="W33" s="218">
        <f>W40</f>
        <v>0</v>
      </c>
      <c r="X33" s="218">
        <f>X40</f>
        <v>0</v>
      </c>
      <c r="Y33" s="220">
        <v>0</v>
      </c>
      <c r="Z33" s="218">
        <f>Z40</f>
        <v>0</v>
      </c>
      <c r="AA33" s="218">
        <f>AA40</f>
        <v>0</v>
      </c>
      <c r="AB33" s="220">
        <v>0</v>
      </c>
      <c r="AC33" s="218">
        <f>AC40</f>
        <v>0</v>
      </c>
      <c r="AD33" s="218">
        <f>AD40</f>
        <v>0</v>
      </c>
      <c r="AE33" s="220">
        <v>0</v>
      </c>
      <c r="AF33" s="218">
        <f>AF40</f>
        <v>0</v>
      </c>
      <c r="AG33" s="218">
        <f>AG40</f>
        <v>0</v>
      </c>
      <c r="AH33" s="220">
        <v>0</v>
      </c>
      <c r="AI33" s="218">
        <f>AI40</f>
        <v>0</v>
      </c>
      <c r="AJ33" s="218">
        <f>AJ40</f>
        <v>0</v>
      </c>
      <c r="AK33" s="220">
        <v>0</v>
      </c>
      <c r="AL33" s="218">
        <f>AL40</f>
        <v>0</v>
      </c>
      <c r="AM33" s="218">
        <f>AM40</f>
        <v>0</v>
      </c>
      <c r="AN33" s="220">
        <v>0</v>
      </c>
      <c r="AO33" s="218">
        <f>AO40</f>
        <v>0</v>
      </c>
      <c r="AP33" s="218">
        <f>AP40</f>
        <v>0</v>
      </c>
      <c r="AQ33" s="220">
        <v>0</v>
      </c>
      <c r="AS33" s="180">
        <f t="shared" ref="AS33:AS96" si="158">AO33+AL33+AI33+AF33+AC33+Z33+W33+T33+Q33+N33+K33+I33</f>
        <v>0</v>
      </c>
      <c r="AT33" s="180">
        <f t="shared" ref="AT33:AT96" si="159">AS33-E33</f>
        <v>0</v>
      </c>
    </row>
    <row r="34" spans="1:46" ht="41.4">
      <c r="A34" s="319"/>
      <c r="B34" s="320"/>
      <c r="C34" s="320"/>
      <c r="D34" s="261" t="s">
        <v>2</v>
      </c>
      <c r="E34" s="218">
        <f>E41</f>
        <v>165960.40000000002</v>
      </c>
      <c r="F34" s="218">
        <f>F41</f>
        <v>53221.500000000007</v>
      </c>
      <c r="G34" s="205">
        <f>F34/E34</f>
        <v>0.32068794724524646</v>
      </c>
      <c r="H34" s="218">
        <f t="shared" ref="H34:I34" si="160">H41</f>
        <v>12780.7</v>
      </c>
      <c r="I34" s="218">
        <f t="shared" si="160"/>
        <v>12780.7</v>
      </c>
      <c r="J34" s="205">
        <f>I34/H34</f>
        <v>1</v>
      </c>
      <c r="K34" s="218">
        <f t="shared" ref="K34:L34" si="161">K41</f>
        <v>12780.7</v>
      </c>
      <c r="L34" s="218">
        <f t="shared" si="161"/>
        <v>12780.7</v>
      </c>
      <c r="M34" s="205">
        <f t="shared" ref="M34" si="162">K34/L34</f>
        <v>1</v>
      </c>
      <c r="N34" s="218">
        <f t="shared" ref="N34:O34" si="163">N41</f>
        <v>12780.7</v>
      </c>
      <c r="O34" s="218">
        <f t="shared" si="163"/>
        <v>12780.7</v>
      </c>
      <c r="P34" s="205">
        <f t="shared" ref="P34" si="164">N34/O34</f>
        <v>1</v>
      </c>
      <c r="Q34" s="218">
        <f t="shared" ref="Q34:R34" si="165">Q41</f>
        <v>14879.4</v>
      </c>
      <c r="R34" s="218">
        <f t="shared" si="165"/>
        <v>14879.4</v>
      </c>
      <c r="S34" s="205">
        <f>R34/Q34</f>
        <v>1</v>
      </c>
      <c r="T34" s="218">
        <f t="shared" ref="T34:U34" si="166">T41</f>
        <v>15928.9</v>
      </c>
      <c r="U34" s="218">
        <f t="shared" si="166"/>
        <v>0</v>
      </c>
      <c r="V34" s="220">
        <v>0</v>
      </c>
      <c r="W34" s="218">
        <f t="shared" ref="W34:X34" si="167">W41</f>
        <v>13830</v>
      </c>
      <c r="X34" s="218">
        <f t="shared" si="167"/>
        <v>0</v>
      </c>
      <c r="Y34" s="220">
        <v>0</v>
      </c>
      <c r="Z34" s="218">
        <f t="shared" ref="Z34:AA34" si="168">Z41</f>
        <v>13830</v>
      </c>
      <c r="AA34" s="218">
        <f t="shared" si="168"/>
        <v>0</v>
      </c>
      <c r="AB34" s="220">
        <v>0</v>
      </c>
      <c r="AC34" s="218">
        <f t="shared" ref="AC34:AD34" si="169">AC41</f>
        <v>13830</v>
      </c>
      <c r="AD34" s="218">
        <f t="shared" si="169"/>
        <v>0</v>
      </c>
      <c r="AE34" s="220">
        <v>0</v>
      </c>
      <c r="AF34" s="218">
        <f t="shared" ref="AF34:AG34" si="170">AF41</f>
        <v>13830</v>
      </c>
      <c r="AG34" s="218">
        <f t="shared" si="170"/>
        <v>0</v>
      </c>
      <c r="AH34" s="220">
        <v>0</v>
      </c>
      <c r="AI34" s="218">
        <f t="shared" ref="AI34:AJ34" si="171">AI41</f>
        <v>13830</v>
      </c>
      <c r="AJ34" s="218">
        <f t="shared" si="171"/>
        <v>0</v>
      </c>
      <c r="AK34" s="220">
        <v>0</v>
      </c>
      <c r="AL34" s="218">
        <f t="shared" ref="AL34:AM34" si="172">AL41</f>
        <v>13830</v>
      </c>
      <c r="AM34" s="218">
        <f t="shared" si="172"/>
        <v>0</v>
      </c>
      <c r="AN34" s="220">
        <v>0</v>
      </c>
      <c r="AO34" s="218">
        <f t="shared" ref="AO34:AP34" si="173">AO41</f>
        <v>13830</v>
      </c>
      <c r="AP34" s="218">
        <f t="shared" si="173"/>
        <v>0</v>
      </c>
      <c r="AQ34" s="220">
        <v>0</v>
      </c>
      <c r="AS34" s="180">
        <f t="shared" si="158"/>
        <v>165960.40000000002</v>
      </c>
      <c r="AT34" s="180">
        <f t="shared" si="159"/>
        <v>0</v>
      </c>
    </row>
    <row r="35" spans="1:46" ht="27.6">
      <c r="A35" s="319"/>
      <c r="B35" s="320"/>
      <c r="C35" s="320"/>
      <c r="D35" s="261" t="s">
        <v>271</v>
      </c>
      <c r="E35" s="218">
        <f t="shared" ref="E35:F35" si="174">E42</f>
        <v>0</v>
      </c>
      <c r="F35" s="218">
        <f t="shared" si="174"/>
        <v>0</v>
      </c>
      <c r="G35" s="220">
        <v>0</v>
      </c>
      <c r="H35" s="218">
        <f t="shared" ref="H35:I35" si="175">H42</f>
        <v>0</v>
      </c>
      <c r="I35" s="218">
        <f t="shared" si="175"/>
        <v>0</v>
      </c>
      <c r="J35" s="220">
        <v>0</v>
      </c>
      <c r="K35" s="218">
        <f t="shared" ref="K35:L35" si="176">K42</f>
        <v>0</v>
      </c>
      <c r="L35" s="218">
        <f t="shared" si="176"/>
        <v>0</v>
      </c>
      <c r="M35" s="220">
        <v>0</v>
      </c>
      <c r="N35" s="218">
        <f t="shared" ref="N35:O35" si="177">N42</f>
        <v>0</v>
      </c>
      <c r="O35" s="218">
        <f t="shared" si="177"/>
        <v>0</v>
      </c>
      <c r="P35" s="220">
        <v>0</v>
      </c>
      <c r="Q35" s="218">
        <f t="shared" ref="Q35:R35" si="178">Q42</f>
        <v>0</v>
      </c>
      <c r="R35" s="218">
        <f t="shared" si="178"/>
        <v>0</v>
      </c>
      <c r="S35" s="220">
        <v>0</v>
      </c>
      <c r="T35" s="218">
        <f t="shared" ref="T35:U35" si="179">T42</f>
        <v>0</v>
      </c>
      <c r="U35" s="218">
        <f t="shared" si="179"/>
        <v>0</v>
      </c>
      <c r="V35" s="220">
        <v>0</v>
      </c>
      <c r="W35" s="218">
        <f t="shared" ref="W35:X35" si="180">W42</f>
        <v>0</v>
      </c>
      <c r="X35" s="218">
        <f t="shared" si="180"/>
        <v>0</v>
      </c>
      <c r="Y35" s="220">
        <v>0</v>
      </c>
      <c r="Z35" s="218">
        <f t="shared" ref="Z35:AA35" si="181">Z42</f>
        <v>0</v>
      </c>
      <c r="AA35" s="218">
        <f t="shared" si="181"/>
        <v>0</v>
      </c>
      <c r="AB35" s="220">
        <v>0</v>
      </c>
      <c r="AC35" s="218">
        <f t="shared" ref="AC35:AD35" si="182">AC42</f>
        <v>0</v>
      </c>
      <c r="AD35" s="218">
        <f t="shared" si="182"/>
        <v>0</v>
      </c>
      <c r="AE35" s="220">
        <v>0</v>
      </c>
      <c r="AF35" s="218">
        <f t="shared" ref="AF35:AG35" si="183">AF42</f>
        <v>0</v>
      </c>
      <c r="AG35" s="218">
        <f t="shared" si="183"/>
        <v>0</v>
      </c>
      <c r="AH35" s="220">
        <v>0</v>
      </c>
      <c r="AI35" s="218">
        <f t="shared" ref="AI35:AJ35" si="184">AI42</f>
        <v>0</v>
      </c>
      <c r="AJ35" s="218">
        <f t="shared" si="184"/>
        <v>0</v>
      </c>
      <c r="AK35" s="220">
        <v>0</v>
      </c>
      <c r="AL35" s="218">
        <f t="shared" ref="AL35:AM35" si="185">AL42</f>
        <v>0</v>
      </c>
      <c r="AM35" s="218">
        <f t="shared" si="185"/>
        <v>0</v>
      </c>
      <c r="AN35" s="220">
        <v>0</v>
      </c>
      <c r="AO35" s="218">
        <f t="shared" ref="AO35:AP35" si="186">AO42</f>
        <v>0</v>
      </c>
      <c r="AP35" s="218">
        <f t="shared" si="186"/>
        <v>0</v>
      </c>
      <c r="AQ35" s="220">
        <v>0</v>
      </c>
      <c r="AS35" s="180">
        <f t="shared" si="158"/>
        <v>0</v>
      </c>
      <c r="AT35" s="180">
        <f t="shared" si="159"/>
        <v>0</v>
      </c>
    </row>
    <row r="36" spans="1:46" ht="82.8">
      <c r="A36" s="319"/>
      <c r="B36" s="320"/>
      <c r="C36" s="320"/>
      <c r="D36" s="261" t="s">
        <v>277</v>
      </c>
      <c r="E36" s="218">
        <f t="shared" ref="E36:F36" si="187">E43</f>
        <v>0</v>
      </c>
      <c r="F36" s="218">
        <f t="shared" si="187"/>
        <v>0</v>
      </c>
      <c r="G36" s="220">
        <v>0</v>
      </c>
      <c r="H36" s="218">
        <f t="shared" ref="H36:I36" si="188">H43</f>
        <v>0</v>
      </c>
      <c r="I36" s="218">
        <f t="shared" si="188"/>
        <v>0</v>
      </c>
      <c r="J36" s="220">
        <v>0</v>
      </c>
      <c r="K36" s="218">
        <f t="shared" ref="K36:L36" si="189">K43</f>
        <v>0</v>
      </c>
      <c r="L36" s="218">
        <f t="shared" si="189"/>
        <v>0</v>
      </c>
      <c r="M36" s="220">
        <v>0</v>
      </c>
      <c r="N36" s="218">
        <f t="shared" ref="N36:O36" si="190">N43</f>
        <v>0</v>
      </c>
      <c r="O36" s="218">
        <f t="shared" si="190"/>
        <v>0</v>
      </c>
      <c r="P36" s="220">
        <v>0</v>
      </c>
      <c r="Q36" s="218">
        <f t="shared" ref="Q36:R36" si="191">Q43</f>
        <v>0</v>
      </c>
      <c r="R36" s="218">
        <f t="shared" si="191"/>
        <v>0</v>
      </c>
      <c r="S36" s="220">
        <v>0</v>
      </c>
      <c r="T36" s="218">
        <f t="shared" ref="T36:U36" si="192">T43</f>
        <v>0</v>
      </c>
      <c r="U36" s="218">
        <f t="shared" si="192"/>
        <v>0</v>
      </c>
      <c r="V36" s="220">
        <v>0</v>
      </c>
      <c r="W36" s="218">
        <f t="shared" ref="W36:X36" si="193">W43</f>
        <v>0</v>
      </c>
      <c r="X36" s="218">
        <f t="shared" si="193"/>
        <v>0</v>
      </c>
      <c r="Y36" s="220">
        <v>0</v>
      </c>
      <c r="Z36" s="218">
        <f t="shared" ref="Z36:AA36" si="194">Z43</f>
        <v>0</v>
      </c>
      <c r="AA36" s="218">
        <f t="shared" si="194"/>
        <v>0</v>
      </c>
      <c r="AB36" s="220">
        <v>0</v>
      </c>
      <c r="AC36" s="218">
        <f t="shared" ref="AC36:AD36" si="195">AC43</f>
        <v>0</v>
      </c>
      <c r="AD36" s="218">
        <f t="shared" si="195"/>
        <v>0</v>
      </c>
      <c r="AE36" s="220">
        <v>0</v>
      </c>
      <c r="AF36" s="218">
        <f t="shared" ref="AF36:AG36" si="196">AF43</f>
        <v>0</v>
      </c>
      <c r="AG36" s="218">
        <f t="shared" si="196"/>
        <v>0</v>
      </c>
      <c r="AH36" s="220">
        <v>0</v>
      </c>
      <c r="AI36" s="218">
        <f t="shared" ref="AI36:AJ36" si="197">AI43</f>
        <v>0</v>
      </c>
      <c r="AJ36" s="218">
        <f t="shared" si="197"/>
        <v>0</v>
      </c>
      <c r="AK36" s="220">
        <v>0</v>
      </c>
      <c r="AL36" s="218">
        <f t="shared" ref="AL36:AM36" si="198">AL43</f>
        <v>0</v>
      </c>
      <c r="AM36" s="218">
        <f t="shared" si="198"/>
        <v>0</v>
      </c>
      <c r="AN36" s="220">
        <v>0</v>
      </c>
      <c r="AO36" s="218">
        <f t="shared" ref="AO36:AP36" si="199">AO43</f>
        <v>0</v>
      </c>
      <c r="AP36" s="218">
        <f t="shared" si="199"/>
        <v>0</v>
      </c>
      <c r="AQ36" s="220">
        <v>0</v>
      </c>
      <c r="AS36" s="180">
        <f t="shared" si="158"/>
        <v>0</v>
      </c>
      <c r="AT36" s="180">
        <f t="shared" si="159"/>
        <v>0</v>
      </c>
    </row>
    <row r="37" spans="1:46" ht="27.6">
      <c r="A37" s="319"/>
      <c r="B37" s="320"/>
      <c r="C37" s="320"/>
      <c r="D37" s="261" t="s">
        <v>283</v>
      </c>
      <c r="E37" s="218">
        <f t="shared" ref="E37:F37" si="200">E44</f>
        <v>0</v>
      </c>
      <c r="F37" s="218">
        <f t="shared" si="200"/>
        <v>0</v>
      </c>
      <c r="G37" s="220">
        <v>0</v>
      </c>
      <c r="H37" s="218">
        <f t="shared" ref="H37:I37" si="201">H44</f>
        <v>0</v>
      </c>
      <c r="I37" s="218">
        <f t="shared" si="201"/>
        <v>0</v>
      </c>
      <c r="J37" s="220">
        <v>0</v>
      </c>
      <c r="K37" s="218">
        <f t="shared" ref="K37:L37" si="202">K44</f>
        <v>0</v>
      </c>
      <c r="L37" s="218">
        <f t="shared" si="202"/>
        <v>0</v>
      </c>
      <c r="M37" s="220">
        <v>0</v>
      </c>
      <c r="N37" s="218">
        <f t="shared" ref="N37:O37" si="203">N44</f>
        <v>0</v>
      </c>
      <c r="O37" s="218">
        <f t="shared" si="203"/>
        <v>0</v>
      </c>
      <c r="P37" s="220">
        <v>0</v>
      </c>
      <c r="Q37" s="218">
        <f t="shared" ref="Q37:R37" si="204">Q44</f>
        <v>0</v>
      </c>
      <c r="R37" s="218">
        <f t="shared" si="204"/>
        <v>0</v>
      </c>
      <c r="S37" s="220">
        <v>0</v>
      </c>
      <c r="T37" s="218">
        <f t="shared" ref="T37:U37" si="205">T44</f>
        <v>0</v>
      </c>
      <c r="U37" s="218">
        <f t="shared" si="205"/>
        <v>0</v>
      </c>
      <c r="V37" s="220">
        <v>0</v>
      </c>
      <c r="W37" s="218">
        <f t="shared" ref="W37:X37" si="206">W44</f>
        <v>0</v>
      </c>
      <c r="X37" s="218">
        <f t="shared" si="206"/>
        <v>0</v>
      </c>
      <c r="Y37" s="220">
        <v>0</v>
      </c>
      <c r="Z37" s="218">
        <f t="shared" ref="Z37:AA37" si="207">Z44</f>
        <v>0</v>
      </c>
      <c r="AA37" s="218">
        <f t="shared" si="207"/>
        <v>0</v>
      </c>
      <c r="AB37" s="220">
        <v>0</v>
      </c>
      <c r="AC37" s="218">
        <f t="shared" ref="AC37:AD37" si="208">AC44</f>
        <v>0</v>
      </c>
      <c r="AD37" s="218">
        <f t="shared" si="208"/>
        <v>0</v>
      </c>
      <c r="AE37" s="220">
        <v>0</v>
      </c>
      <c r="AF37" s="218">
        <f t="shared" ref="AF37:AG37" si="209">AF44</f>
        <v>0</v>
      </c>
      <c r="AG37" s="218">
        <f t="shared" si="209"/>
        <v>0</v>
      </c>
      <c r="AH37" s="220">
        <v>0</v>
      </c>
      <c r="AI37" s="218">
        <f t="shared" ref="AI37:AJ37" si="210">AI44</f>
        <v>0</v>
      </c>
      <c r="AJ37" s="218">
        <f t="shared" si="210"/>
        <v>0</v>
      </c>
      <c r="AK37" s="220">
        <v>0</v>
      </c>
      <c r="AL37" s="218">
        <f t="shared" ref="AL37:AM37" si="211">AL44</f>
        <v>0</v>
      </c>
      <c r="AM37" s="218">
        <f t="shared" si="211"/>
        <v>0</v>
      </c>
      <c r="AN37" s="220">
        <v>0</v>
      </c>
      <c r="AO37" s="218">
        <f t="shared" ref="AO37:AP37" si="212">AO44</f>
        <v>0</v>
      </c>
      <c r="AP37" s="218">
        <f t="shared" si="212"/>
        <v>0</v>
      </c>
      <c r="AQ37" s="220">
        <v>0</v>
      </c>
      <c r="AS37" s="180">
        <f t="shared" si="158"/>
        <v>0</v>
      </c>
      <c r="AT37" s="180">
        <f t="shared" si="159"/>
        <v>0</v>
      </c>
    </row>
    <row r="38" spans="1:46" ht="41.4">
      <c r="A38" s="319"/>
      <c r="B38" s="320"/>
      <c r="C38" s="320"/>
      <c r="D38" s="261" t="s">
        <v>284</v>
      </c>
      <c r="E38" s="218">
        <f t="shared" ref="E38:F38" si="213">E45</f>
        <v>0</v>
      </c>
      <c r="F38" s="218">
        <f t="shared" si="213"/>
        <v>0</v>
      </c>
      <c r="G38" s="220">
        <v>0</v>
      </c>
      <c r="H38" s="218">
        <f t="shared" ref="H38:I38" si="214">H45</f>
        <v>0</v>
      </c>
      <c r="I38" s="218">
        <f t="shared" si="214"/>
        <v>0</v>
      </c>
      <c r="J38" s="220">
        <v>0</v>
      </c>
      <c r="K38" s="218">
        <f t="shared" ref="K38:L38" si="215">K45</f>
        <v>0</v>
      </c>
      <c r="L38" s="218">
        <f t="shared" si="215"/>
        <v>0</v>
      </c>
      <c r="M38" s="220">
        <v>0</v>
      </c>
      <c r="N38" s="218">
        <f t="shared" ref="N38:O38" si="216">N45</f>
        <v>0</v>
      </c>
      <c r="O38" s="218">
        <f t="shared" si="216"/>
        <v>0</v>
      </c>
      <c r="P38" s="220">
        <v>0</v>
      </c>
      <c r="Q38" s="218">
        <f t="shared" ref="Q38:R38" si="217">Q45</f>
        <v>0</v>
      </c>
      <c r="R38" s="218">
        <f t="shared" si="217"/>
        <v>0</v>
      </c>
      <c r="S38" s="220">
        <v>0</v>
      </c>
      <c r="T38" s="218">
        <f t="shared" ref="T38:U38" si="218">T45</f>
        <v>0</v>
      </c>
      <c r="U38" s="218">
        <f t="shared" si="218"/>
        <v>0</v>
      </c>
      <c r="V38" s="220">
        <v>0</v>
      </c>
      <c r="W38" s="218">
        <f t="shared" ref="W38:X38" si="219">W45</f>
        <v>0</v>
      </c>
      <c r="X38" s="218">
        <f t="shared" si="219"/>
        <v>0</v>
      </c>
      <c r="Y38" s="220">
        <v>0</v>
      </c>
      <c r="Z38" s="218">
        <f t="shared" ref="Z38:AA38" si="220">Z45</f>
        <v>0</v>
      </c>
      <c r="AA38" s="218">
        <f t="shared" si="220"/>
        <v>0</v>
      </c>
      <c r="AB38" s="220">
        <v>0</v>
      </c>
      <c r="AC38" s="218">
        <f t="shared" ref="AC38:AD38" si="221">AC45</f>
        <v>0</v>
      </c>
      <c r="AD38" s="218">
        <f t="shared" si="221"/>
        <v>0</v>
      </c>
      <c r="AE38" s="220">
        <v>0</v>
      </c>
      <c r="AF38" s="218">
        <f t="shared" ref="AF38:AG38" si="222">AF45</f>
        <v>0</v>
      </c>
      <c r="AG38" s="218">
        <f t="shared" si="222"/>
        <v>0</v>
      </c>
      <c r="AH38" s="220">
        <v>0</v>
      </c>
      <c r="AI38" s="218">
        <f t="shared" ref="AI38:AJ38" si="223">AI45</f>
        <v>0</v>
      </c>
      <c r="AJ38" s="218">
        <f t="shared" si="223"/>
        <v>0</v>
      </c>
      <c r="AK38" s="220">
        <v>0</v>
      </c>
      <c r="AL38" s="218">
        <f t="shared" ref="AL38:AM38" si="224">AL45</f>
        <v>0</v>
      </c>
      <c r="AM38" s="218">
        <f t="shared" si="224"/>
        <v>0</v>
      </c>
      <c r="AN38" s="220">
        <v>0</v>
      </c>
      <c r="AO38" s="218">
        <f t="shared" ref="AO38:AP38" si="225">AO45</f>
        <v>0</v>
      </c>
      <c r="AP38" s="218">
        <f t="shared" si="225"/>
        <v>0</v>
      </c>
      <c r="AQ38" s="220">
        <v>0</v>
      </c>
      <c r="AS38" s="180">
        <f t="shared" si="158"/>
        <v>0</v>
      </c>
      <c r="AT38" s="180">
        <f t="shared" si="159"/>
        <v>0</v>
      </c>
    </row>
    <row r="39" spans="1:46" s="184" customFormat="1">
      <c r="A39" s="315" t="s">
        <v>333</v>
      </c>
      <c r="B39" s="326" t="s">
        <v>279</v>
      </c>
      <c r="C39" s="326" t="s">
        <v>334</v>
      </c>
      <c r="D39" s="208" t="s">
        <v>281</v>
      </c>
      <c r="E39" s="206">
        <f>E40+E41+E42+E44+E45</f>
        <v>165960.40000000002</v>
      </c>
      <c r="F39" s="206">
        <f>F40+F41+F42+F44+F45</f>
        <v>53221.500000000007</v>
      </c>
      <c r="G39" s="205">
        <f>F39/E39</f>
        <v>0.32068794724524646</v>
      </c>
      <c r="H39" s="206">
        <f t="shared" ref="H39" si="226">H40+H41+H42+H44+H45</f>
        <v>12780.7</v>
      </c>
      <c r="I39" s="206">
        <f t="shared" ref="I39" si="227">I40+I41+I42+I44+I45</f>
        <v>12780.7</v>
      </c>
      <c r="J39" s="207">
        <f>I39/H39</f>
        <v>1</v>
      </c>
      <c r="K39" s="206">
        <f t="shared" ref="K39" si="228">K40+K41+K42+K44+K45</f>
        <v>12780.7</v>
      </c>
      <c r="L39" s="206">
        <f t="shared" ref="L39" si="229">L40+L41+L42+L44+L45</f>
        <v>12780.7</v>
      </c>
      <c r="M39" s="207">
        <f t="shared" ref="M39" si="230">K39/L39</f>
        <v>1</v>
      </c>
      <c r="N39" s="206">
        <f t="shared" ref="N39:O39" si="231">N40+N41+N42+N44+N45</f>
        <v>12780.7</v>
      </c>
      <c r="O39" s="206">
        <f t="shared" si="231"/>
        <v>12780.7</v>
      </c>
      <c r="P39" s="207">
        <f t="shared" ref="P39" si="232">N39/O39</f>
        <v>1</v>
      </c>
      <c r="Q39" s="206">
        <f t="shared" ref="Q39:R39" si="233">Q40+Q41+Q42+Q44+Q45</f>
        <v>14879.4</v>
      </c>
      <c r="R39" s="206">
        <f t="shared" si="233"/>
        <v>14879.4</v>
      </c>
      <c r="S39" s="205">
        <f>R39/Q39</f>
        <v>1</v>
      </c>
      <c r="T39" s="206">
        <f t="shared" ref="T39:U39" si="234">T40+T41+T42+T44+T45</f>
        <v>15928.9</v>
      </c>
      <c r="U39" s="206">
        <f t="shared" si="234"/>
        <v>0</v>
      </c>
      <c r="V39" s="210">
        <v>0</v>
      </c>
      <c r="W39" s="206">
        <f t="shared" ref="W39:X39" si="235">W40+W41+W42+W44+W45</f>
        <v>13830</v>
      </c>
      <c r="X39" s="206">
        <f t="shared" si="235"/>
        <v>0</v>
      </c>
      <c r="Y39" s="210">
        <v>0</v>
      </c>
      <c r="Z39" s="206">
        <f t="shared" ref="Z39:AA39" si="236">Z40+Z41+Z42+Z44+Z45</f>
        <v>13830</v>
      </c>
      <c r="AA39" s="206">
        <f t="shared" si="236"/>
        <v>0</v>
      </c>
      <c r="AB39" s="210">
        <v>0</v>
      </c>
      <c r="AC39" s="206">
        <f t="shared" ref="AC39:AD39" si="237">AC40+AC41+AC42+AC44+AC45</f>
        <v>13830</v>
      </c>
      <c r="AD39" s="206">
        <f t="shared" si="237"/>
        <v>0</v>
      </c>
      <c r="AE39" s="210">
        <v>0</v>
      </c>
      <c r="AF39" s="206">
        <f t="shared" ref="AF39:AG39" si="238">AF40+AF41+AF42+AF44+AF45</f>
        <v>13830</v>
      </c>
      <c r="AG39" s="206">
        <f t="shared" si="238"/>
        <v>0</v>
      </c>
      <c r="AH39" s="210">
        <v>0</v>
      </c>
      <c r="AI39" s="206">
        <f t="shared" ref="AI39" si="239">AI40+AI41+AI42+AI44+AI45</f>
        <v>13830</v>
      </c>
      <c r="AJ39" s="206">
        <f t="shared" ref="AJ39" si="240">AJ40+AJ41+AJ42+AJ44+AJ45</f>
        <v>0</v>
      </c>
      <c r="AK39" s="210">
        <v>0</v>
      </c>
      <c r="AL39" s="206">
        <f t="shared" ref="AL39:AM39" si="241">AL40+AL41+AL42+AL44+AL45</f>
        <v>13830</v>
      </c>
      <c r="AM39" s="206">
        <f t="shared" si="241"/>
        <v>0</v>
      </c>
      <c r="AN39" s="210">
        <v>0</v>
      </c>
      <c r="AO39" s="206">
        <f t="shared" ref="AO39" si="242">AO40+AO41+AO42+AO44+AO45</f>
        <v>13830</v>
      </c>
      <c r="AP39" s="206">
        <f t="shared" ref="AP39" si="243">AP40+AP41+AP42+AP44+AP45</f>
        <v>0</v>
      </c>
      <c r="AQ39" s="210">
        <v>0</v>
      </c>
      <c r="AS39" s="180">
        <f t="shared" si="158"/>
        <v>165960.40000000002</v>
      </c>
      <c r="AT39" s="180">
        <f t="shared" si="159"/>
        <v>0</v>
      </c>
    </row>
    <row r="40" spans="1:46" s="184" customFormat="1" ht="27.6">
      <c r="A40" s="315"/>
      <c r="B40" s="326"/>
      <c r="C40" s="326"/>
      <c r="D40" s="208" t="s">
        <v>37</v>
      </c>
      <c r="E40" s="262">
        <v>0</v>
      </c>
      <c r="F40" s="206">
        <f t="shared" ref="F40:F45" si="244">CHOOSE(IF(ISBLANK(L40),1,IF(ISBLANK(O40),2,IF(ISBLANK(R40),3,IF(ISBLANK(U40),4,IF(ISBLANK(X40),5,IF(ISBLANK(AA40),6,IF(ISBLANK(AD40),7,IF(ISBLANK(AG40),8,IF(ISBLANK(AJ40),9,IF(ISBLANK(AM40),10,IF(ISBLANK(AP40),11,12))))))))))),I40,L40,O40,R40,U40,X40,AA40,AD40,AG40,AJ40,AM40,AP40)</f>
        <v>0</v>
      </c>
      <c r="G40" s="210">
        <v>0</v>
      </c>
      <c r="H40" s="209">
        <v>0</v>
      </c>
      <c r="I40" s="209">
        <v>0</v>
      </c>
      <c r="J40" s="210">
        <v>0</v>
      </c>
      <c r="K40" s="209">
        <v>0</v>
      </c>
      <c r="L40" s="209">
        <v>0</v>
      </c>
      <c r="M40" s="210">
        <v>0</v>
      </c>
      <c r="N40" s="209">
        <v>0</v>
      </c>
      <c r="O40" s="209">
        <v>0</v>
      </c>
      <c r="P40" s="210">
        <v>0</v>
      </c>
      <c r="Q40" s="209">
        <v>0</v>
      </c>
      <c r="R40" s="209">
        <v>0</v>
      </c>
      <c r="S40" s="210">
        <v>0</v>
      </c>
      <c r="T40" s="209">
        <v>0</v>
      </c>
      <c r="U40" s="209">
        <v>0</v>
      </c>
      <c r="V40" s="210">
        <v>0</v>
      </c>
      <c r="W40" s="209">
        <v>0</v>
      </c>
      <c r="X40" s="209">
        <v>0</v>
      </c>
      <c r="Y40" s="210">
        <v>0</v>
      </c>
      <c r="Z40" s="209">
        <v>0</v>
      </c>
      <c r="AA40" s="209">
        <v>0</v>
      </c>
      <c r="AB40" s="210">
        <v>0</v>
      </c>
      <c r="AC40" s="209">
        <v>0</v>
      </c>
      <c r="AD40" s="209">
        <v>0</v>
      </c>
      <c r="AE40" s="210">
        <v>0</v>
      </c>
      <c r="AF40" s="209">
        <v>0</v>
      </c>
      <c r="AG40" s="209">
        <v>0</v>
      </c>
      <c r="AH40" s="210">
        <v>0</v>
      </c>
      <c r="AI40" s="209">
        <v>0</v>
      </c>
      <c r="AJ40" s="209">
        <v>0</v>
      </c>
      <c r="AK40" s="210">
        <v>0</v>
      </c>
      <c r="AL40" s="206">
        <v>0</v>
      </c>
      <c r="AM40" s="206">
        <v>0</v>
      </c>
      <c r="AN40" s="210">
        <v>0</v>
      </c>
      <c r="AO40" s="209"/>
      <c r="AP40" s="206"/>
      <c r="AQ40" s="210">
        <v>0</v>
      </c>
      <c r="AS40" s="180">
        <f t="shared" si="158"/>
        <v>0</v>
      </c>
      <c r="AT40" s="180">
        <f t="shared" si="159"/>
        <v>0</v>
      </c>
    </row>
    <row r="41" spans="1:46" s="184" customFormat="1" ht="41.4">
      <c r="A41" s="315"/>
      <c r="B41" s="326"/>
      <c r="C41" s="326"/>
      <c r="D41" s="208" t="s">
        <v>2</v>
      </c>
      <c r="E41" s="262">
        <f>H41+K41+N41+Q41+T41+W41+Z41+AC41+AF41+AI41+AL41+AO41</f>
        <v>165960.40000000002</v>
      </c>
      <c r="F41" s="262">
        <f>I41+L41+O41+R41+U41+X41+AA41+AD41+AG41+AJ41+AM41+AP41</f>
        <v>53221.500000000007</v>
      </c>
      <c r="G41" s="207">
        <f>F41/E41</f>
        <v>0.32068794724524646</v>
      </c>
      <c r="H41" s="209">
        <v>12780.7</v>
      </c>
      <c r="I41" s="206">
        <v>12780.7</v>
      </c>
      <c r="J41" s="207">
        <f>I41/H41</f>
        <v>1</v>
      </c>
      <c r="K41" s="209">
        <v>12780.7</v>
      </c>
      <c r="L41" s="209">
        <v>12780.7</v>
      </c>
      <c r="M41" s="207">
        <f t="shared" ref="M41" si="245">K41/L41</f>
        <v>1</v>
      </c>
      <c r="N41" s="209">
        <v>12780.7</v>
      </c>
      <c r="O41" s="209">
        <v>12780.7</v>
      </c>
      <c r="P41" s="207">
        <f t="shared" ref="P41" si="246">N41/O41</f>
        <v>1</v>
      </c>
      <c r="Q41" s="209">
        <v>14879.4</v>
      </c>
      <c r="R41" s="209">
        <v>14879.4</v>
      </c>
      <c r="S41" s="205">
        <f>R41/Q41</f>
        <v>1</v>
      </c>
      <c r="T41" s="209">
        <v>15928.9</v>
      </c>
      <c r="U41" s="209">
        <v>0</v>
      </c>
      <c r="V41" s="210">
        <v>0</v>
      </c>
      <c r="W41" s="209">
        <v>13830</v>
      </c>
      <c r="X41" s="209">
        <v>0</v>
      </c>
      <c r="Y41" s="210">
        <v>0</v>
      </c>
      <c r="Z41" s="209">
        <v>13830</v>
      </c>
      <c r="AA41" s="209">
        <v>0</v>
      </c>
      <c r="AB41" s="210">
        <v>0</v>
      </c>
      <c r="AC41" s="209">
        <v>13830</v>
      </c>
      <c r="AD41" s="209">
        <v>0</v>
      </c>
      <c r="AE41" s="210">
        <v>0</v>
      </c>
      <c r="AF41" s="209">
        <v>13830</v>
      </c>
      <c r="AG41" s="209">
        <v>0</v>
      </c>
      <c r="AH41" s="210">
        <v>0</v>
      </c>
      <c r="AI41" s="209">
        <v>13830</v>
      </c>
      <c r="AJ41" s="209">
        <v>0</v>
      </c>
      <c r="AK41" s="210">
        <v>0</v>
      </c>
      <c r="AL41" s="209">
        <v>13830</v>
      </c>
      <c r="AM41" s="206">
        <v>0</v>
      </c>
      <c r="AN41" s="210">
        <v>0</v>
      </c>
      <c r="AO41" s="209">
        <v>13830</v>
      </c>
      <c r="AP41" s="206">
        <v>0</v>
      </c>
      <c r="AQ41" s="210">
        <v>0</v>
      </c>
      <c r="AS41" s="180">
        <f t="shared" si="158"/>
        <v>165960.40000000002</v>
      </c>
      <c r="AT41" s="180">
        <f t="shared" si="159"/>
        <v>0</v>
      </c>
    </row>
    <row r="42" spans="1:46" s="184" customFormat="1" ht="23.25" customHeight="1">
      <c r="A42" s="315"/>
      <c r="B42" s="326"/>
      <c r="C42" s="326"/>
      <c r="D42" s="208" t="s">
        <v>271</v>
      </c>
      <c r="E42" s="209">
        <v>0</v>
      </c>
      <c r="F42" s="206">
        <f t="shared" si="244"/>
        <v>0</v>
      </c>
      <c r="G42" s="210">
        <v>0</v>
      </c>
      <c r="H42" s="209">
        <v>0</v>
      </c>
      <c r="I42" s="209">
        <v>0</v>
      </c>
      <c r="J42" s="210">
        <v>0</v>
      </c>
      <c r="K42" s="209">
        <v>0</v>
      </c>
      <c r="L42" s="209">
        <v>0</v>
      </c>
      <c r="M42" s="210">
        <v>0</v>
      </c>
      <c r="N42" s="209">
        <v>0</v>
      </c>
      <c r="O42" s="209">
        <v>0</v>
      </c>
      <c r="P42" s="210">
        <v>0</v>
      </c>
      <c r="Q42" s="209">
        <v>0</v>
      </c>
      <c r="R42" s="209">
        <v>0</v>
      </c>
      <c r="S42" s="210">
        <v>0</v>
      </c>
      <c r="T42" s="209">
        <v>0</v>
      </c>
      <c r="U42" s="209">
        <v>0</v>
      </c>
      <c r="V42" s="210">
        <v>0</v>
      </c>
      <c r="W42" s="209">
        <v>0</v>
      </c>
      <c r="X42" s="209">
        <v>0</v>
      </c>
      <c r="Y42" s="210">
        <v>0</v>
      </c>
      <c r="Z42" s="209">
        <v>0</v>
      </c>
      <c r="AA42" s="209">
        <v>0</v>
      </c>
      <c r="AB42" s="210">
        <v>0</v>
      </c>
      <c r="AC42" s="209">
        <v>0</v>
      </c>
      <c r="AD42" s="209">
        <v>0</v>
      </c>
      <c r="AE42" s="210">
        <v>0</v>
      </c>
      <c r="AF42" s="209">
        <v>0</v>
      </c>
      <c r="AG42" s="209">
        <v>0</v>
      </c>
      <c r="AH42" s="210">
        <v>0</v>
      </c>
      <c r="AI42" s="209">
        <v>0</v>
      </c>
      <c r="AJ42" s="209">
        <v>0</v>
      </c>
      <c r="AK42" s="210">
        <v>0</v>
      </c>
      <c r="AL42" s="206">
        <v>0</v>
      </c>
      <c r="AM42" s="206">
        <v>0</v>
      </c>
      <c r="AN42" s="210">
        <v>0</v>
      </c>
      <c r="AO42" s="206">
        <v>0</v>
      </c>
      <c r="AP42" s="206">
        <v>0</v>
      </c>
      <c r="AQ42" s="210">
        <v>0</v>
      </c>
      <c r="AS42" s="180">
        <f t="shared" si="158"/>
        <v>0</v>
      </c>
      <c r="AT42" s="180">
        <f t="shared" si="159"/>
        <v>0</v>
      </c>
    </row>
    <row r="43" spans="1:46" s="184" customFormat="1" ht="82.8">
      <c r="A43" s="315"/>
      <c r="B43" s="326"/>
      <c r="C43" s="326"/>
      <c r="D43" s="208" t="s">
        <v>277</v>
      </c>
      <c r="E43" s="209">
        <v>0</v>
      </c>
      <c r="F43" s="206">
        <f t="shared" si="244"/>
        <v>0</v>
      </c>
      <c r="G43" s="210">
        <v>0</v>
      </c>
      <c r="H43" s="209">
        <v>0</v>
      </c>
      <c r="I43" s="209">
        <v>0</v>
      </c>
      <c r="J43" s="210">
        <v>0</v>
      </c>
      <c r="K43" s="209">
        <v>0</v>
      </c>
      <c r="L43" s="209">
        <v>0</v>
      </c>
      <c r="M43" s="210">
        <v>0</v>
      </c>
      <c r="N43" s="209">
        <v>0</v>
      </c>
      <c r="O43" s="209">
        <v>0</v>
      </c>
      <c r="P43" s="210">
        <v>0</v>
      </c>
      <c r="Q43" s="209">
        <v>0</v>
      </c>
      <c r="R43" s="209">
        <v>0</v>
      </c>
      <c r="S43" s="210">
        <v>0</v>
      </c>
      <c r="T43" s="209">
        <v>0</v>
      </c>
      <c r="U43" s="209">
        <v>0</v>
      </c>
      <c r="V43" s="210">
        <v>0</v>
      </c>
      <c r="W43" s="209">
        <v>0</v>
      </c>
      <c r="X43" s="209">
        <v>0</v>
      </c>
      <c r="Y43" s="210">
        <v>0</v>
      </c>
      <c r="Z43" s="209">
        <v>0</v>
      </c>
      <c r="AA43" s="209">
        <v>0</v>
      </c>
      <c r="AB43" s="210">
        <v>0</v>
      </c>
      <c r="AC43" s="209">
        <v>0</v>
      </c>
      <c r="AD43" s="209">
        <v>0</v>
      </c>
      <c r="AE43" s="210">
        <v>0</v>
      </c>
      <c r="AF43" s="209">
        <v>0</v>
      </c>
      <c r="AG43" s="209">
        <v>0</v>
      </c>
      <c r="AH43" s="210">
        <v>0</v>
      </c>
      <c r="AI43" s="209">
        <v>0</v>
      </c>
      <c r="AJ43" s="209">
        <v>0</v>
      </c>
      <c r="AK43" s="210">
        <v>0</v>
      </c>
      <c r="AL43" s="206">
        <v>0</v>
      </c>
      <c r="AM43" s="206">
        <v>0</v>
      </c>
      <c r="AN43" s="210">
        <v>0</v>
      </c>
      <c r="AO43" s="206">
        <v>0</v>
      </c>
      <c r="AP43" s="206">
        <v>0</v>
      </c>
      <c r="AQ43" s="210">
        <v>0</v>
      </c>
      <c r="AS43" s="180">
        <f t="shared" si="158"/>
        <v>0</v>
      </c>
      <c r="AT43" s="180">
        <f t="shared" si="159"/>
        <v>0</v>
      </c>
    </row>
    <row r="44" spans="1:46" s="184" customFormat="1" ht="27.6">
      <c r="A44" s="315"/>
      <c r="B44" s="326"/>
      <c r="C44" s="326"/>
      <c r="D44" s="208" t="s">
        <v>283</v>
      </c>
      <c r="E44" s="209">
        <v>0</v>
      </c>
      <c r="F44" s="206">
        <f t="shared" si="244"/>
        <v>0</v>
      </c>
      <c r="G44" s="210">
        <v>0</v>
      </c>
      <c r="H44" s="209">
        <v>0</v>
      </c>
      <c r="I44" s="209">
        <v>0</v>
      </c>
      <c r="J44" s="210">
        <v>0</v>
      </c>
      <c r="K44" s="209">
        <v>0</v>
      </c>
      <c r="L44" s="209">
        <v>0</v>
      </c>
      <c r="M44" s="210">
        <v>0</v>
      </c>
      <c r="N44" s="209">
        <v>0</v>
      </c>
      <c r="O44" s="209">
        <v>0</v>
      </c>
      <c r="P44" s="210">
        <v>0</v>
      </c>
      <c r="Q44" s="209">
        <v>0</v>
      </c>
      <c r="R44" s="209">
        <v>0</v>
      </c>
      <c r="S44" s="210">
        <v>0</v>
      </c>
      <c r="T44" s="209">
        <v>0</v>
      </c>
      <c r="U44" s="209">
        <v>0</v>
      </c>
      <c r="V44" s="210">
        <v>0</v>
      </c>
      <c r="W44" s="209">
        <v>0</v>
      </c>
      <c r="X44" s="209">
        <v>0</v>
      </c>
      <c r="Y44" s="210">
        <v>0</v>
      </c>
      <c r="Z44" s="209">
        <v>0</v>
      </c>
      <c r="AA44" s="209">
        <v>0</v>
      </c>
      <c r="AB44" s="210">
        <v>0</v>
      </c>
      <c r="AC44" s="209">
        <v>0</v>
      </c>
      <c r="AD44" s="209">
        <v>0</v>
      </c>
      <c r="AE44" s="210">
        <v>0</v>
      </c>
      <c r="AF44" s="209">
        <v>0</v>
      </c>
      <c r="AG44" s="209">
        <v>0</v>
      </c>
      <c r="AH44" s="210">
        <v>0</v>
      </c>
      <c r="AI44" s="209">
        <v>0</v>
      </c>
      <c r="AJ44" s="209">
        <v>0</v>
      </c>
      <c r="AK44" s="210">
        <v>0</v>
      </c>
      <c r="AL44" s="206">
        <v>0</v>
      </c>
      <c r="AM44" s="206">
        <v>0</v>
      </c>
      <c r="AN44" s="210">
        <v>0</v>
      </c>
      <c r="AO44" s="206">
        <v>0</v>
      </c>
      <c r="AP44" s="206">
        <v>0</v>
      </c>
      <c r="AQ44" s="210">
        <v>0</v>
      </c>
      <c r="AS44" s="180">
        <f t="shared" si="158"/>
        <v>0</v>
      </c>
      <c r="AT44" s="180">
        <f t="shared" si="159"/>
        <v>0</v>
      </c>
    </row>
    <row r="45" spans="1:46" s="184" customFormat="1" ht="41.4">
      <c r="A45" s="315"/>
      <c r="B45" s="326"/>
      <c r="C45" s="326"/>
      <c r="D45" s="208" t="s">
        <v>284</v>
      </c>
      <c r="E45" s="209">
        <v>0</v>
      </c>
      <c r="F45" s="206">
        <f t="shared" si="244"/>
        <v>0</v>
      </c>
      <c r="G45" s="210">
        <v>0</v>
      </c>
      <c r="H45" s="209">
        <v>0</v>
      </c>
      <c r="I45" s="209">
        <v>0</v>
      </c>
      <c r="J45" s="210">
        <v>0</v>
      </c>
      <c r="K45" s="209">
        <v>0</v>
      </c>
      <c r="L45" s="209">
        <v>0</v>
      </c>
      <c r="M45" s="210">
        <v>0</v>
      </c>
      <c r="N45" s="209">
        <v>0</v>
      </c>
      <c r="O45" s="209">
        <v>0</v>
      </c>
      <c r="P45" s="210">
        <v>0</v>
      </c>
      <c r="Q45" s="209">
        <v>0</v>
      </c>
      <c r="R45" s="209">
        <v>0</v>
      </c>
      <c r="S45" s="210">
        <v>0</v>
      </c>
      <c r="T45" s="209">
        <v>0</v>
      </c>
      <c r="U45" s="209">
        <v>0</v>
      </c>
      <c r="V45" s="210">
        <v>0</v>
      </c>
      <c r="W45" s="209">
        <v>0</v>
      </c>
      <c r="X45" s="209">
        <v>0</v>
      </c>
      <c r="Y45" s="210">
        <v>0</v>
      </c>
      <c r="Z45" s="209">
        <v>0</v>
      </c>
      <c r="AA45" s="209">
        <v>0</v>
      </c>
      <c r="AB45" s="210">
        <v>0</v>
      </c>
      <c r="AC45" s="209">
        <v>0</v>
      </c>
      <c r="AD45" s="209">
        <v>0</v>
      </c>
      <c r="AE45" s="210">
        <v>0</v>
      </c>
      <c r="AF45" s="209">
        <v>0</v>
      </c>
      <c r="AG45" s="209">
        <v>0</v>
      </c>
      <c r="AH45" s="210">
        <v>0</v>
      </c>
      <c r="AI45" s="209">
        <v>0</v>
      </c>
      <c r="AJ45" s="209">
        <v>0</v>
      </c>
      <c r="AK45" s="210">
        <v>0</v>
      </c>
      <c r="AL45" s="206">
        <v>0</v>
      </c>
      <c r="AM45" s="206">
        <v>0</v>
      </c>
      <c r="AN45" s="210">
        <v>0</v>
      </c>
      <c r="AO45" s="206">
        <v>0</v>
      </c>
      <c r="AP45" s="206">
        <v>0</v>
      </c>
      <c r="AQ45" s="210">
        <v>0</v>
      </c>
      <c r="AS45" s="180">
        <f t="shared" si="158"/>
        <v>0</v>
      </c>
      <c r="AT45" s="180">
        <f t="shared" si="159"/>
        <v>0</v>
      </c>
    </row>
    <row r="46" spans="1:46">
      <c r="A46" s="319"/>
      <c r="B46" s="326" t="s">
        <v>335</v>
      </c>
      <c r="C46" s="326"/>
      <c r="D46" s="208" t="s">
        <v>281</v>
      </c>
      <c r="E46" s="203">
        <f>E47+E48+E49+E51+E52</f>
        <v>165960.40000000002</v>
      </c>
      <c r="F46" s="203">
        <f>F47+F48+F49+F51+F52</f>
        <v>53221.500000000007</v>
      </c>
      <c r="G46" s="205">
        <f>F46/E46</f>
        <v>0.32068794724524646</v>
      </c>
      <c r="H46" s="206">
        <f t="shared" ref="H46" si="247">H47+H48+H49+H51+H52</f>
        <v>12780.7</v>
      </c>
      <c r="I46" s="206">
        <f t="shared" ref="I46" si="248">I47+I48+I49+I51+I52</f>
        <v>12780.7</v>
      </c>
      <c r="J46" s="207">
        <f>I46/H46</f>
        <v>1</v>
      </c>
      <c r="K46" s="206">
        <f t="shared" ref="K46" si="249">K47+K48+K49+K51+K52</f>
        <v>12780.7</v>
      </c>
      <c r="L46" s="206">
        <f t="shared" ref="L46" si="250">L47+L48+L49+L51+L52</f>
        <v>12780.7</v>
      </c>
      <c r="M46" s="207">
        <f t="shared" ref="M46" si="251">K46/L46</f>
        <v>1</v>
      </c>
      <c r="N46" s="206">
        <f t="shared" ref="N46" si="252">N47+N48+N49+N51+N52</f>
        <v>12780.7</v>
      </c>
      <c r="O46" s="206">
        <f t="shared" ref="O46" si="253">O47+O48+O49+O51+O52</f>
        <v>12780.7</v>
      </c>
      <c r="P46" s="210">
        <v>0</v>
      </c>
      <c r="Q46" s="206">
        <f t="shared" ref="Q46" si="254">Q47+Q48+Q49+Q51+Q52</f>
        <v>14879.4</v>
      </c>
      <c r="R46" s="206">
        <f t="shared" ref="R46" si="255">R47+R48+R49+R51+R52</f>
        <v>14879.4</v>
      </c>
      <c r="S46" s="205">
        <f>R46/Q46</f>
        <v>1</v>
      </c>
      <c r="T46" s="206">
        <f t="shared" ref="T46" si="256">T47+T48+T49+T51+T52</f>
        <v>15928.9</v>
      </c>
      <c r="U46" s="206">
        <f t="shared" ref="U46" si="257">U47+U48+U49+U51+U52</f>
        <v>0</v>
      </c>
      <c r="V46" s="210">
        <v>0</v>
      </c>
      <c r="W46" s="206">
        <f t="shared" ref="W46" si="258">W47+W48+W49+W51+W52</f>
        <v>13830</v>
      </c>
      <c r="X46" s="206">
        <f t="shared" ref="X46" si="259">X47+X48+X49+X51+X52</f>
        <v>0</v>
      </c>
      <c r="Y46" s="210">
        <v>0</v>
      </c>
      <c r="Z46" s="206">
        <f t="shared" ref="Z46" si="260">Z47+Z48+Z49+Z51+Z52</f>
        <v>13830</v>
      </c>
      <c r="AA46" s="206">
        <f t="shared" ref="AA46" si="261">AA47+AA48+AA49+AA51+AA52</f>
        <v>0</v>
      </c>
      <c r="AB46" s="210">
        <v>0</v>
      </c>
      <c r="AC46" s="206">
        <f t="shared" ref="AC46" si="262">AC47+AC48+AC49+AC51+AC52</f>
        <v>13830</v>
      </c>
      <c r="AD46" s="206">
        <f t="shared" ref="AD46" si="263">AD47+AD48+AD49+AD51+AD52</f>
        <v>0</v>
      </c>
      <c r="AE46" s="210">
        <v>0</v>
      </c>
      <c r="AF46" s="206">
        <f t="shared" ref="AF46" si="264">AF47+AF48+AF49+AF51+AF52</f>
        <v>13830</v>
      </c>
      <c r="AG46" s="206">
        <f t="shared" ref="AG46" si="265">AG47+AG48+AG49+AG51+AG52</f>
        <v>0</v>
      </c>
      <c r="AH46" s="210">
        <v>0</v>
      </c>
      <c r="AI46" s="206">
        <f t="shared" ref="AI46" si="266">AI47+AI48+AI49+AI51+AI52</f>
        <v>13830</v>
      </c>
      <c r="AJ46" s="206">
        <f t="shared" ref="AJ46" si="267">AJ47+AJ48+AJ49+AJ51+AJ52</f>
        <v>0</v>
      </c>
      <c r="AK46" s="210">
        <v>0</v>
      </c>
      <c r="AL46" s="206">
        <f t="shared" ref="AL46" si="268">AL47+AL48+AL49+AL51+AL52</f>
        <v>13830</v>
      </c>
      <c r="AM46" s="206">
        <f t="shared" ref="AM46" si="269">AM47+AM48+AM49+AM51+AM52</f>
        <v>0</v>
      </c>
      <c r="AN46" s="210">
        <v>0</v>
      </c>
      <c r="AO46" s="206">
        <f t="shared" ref="AO46" si="270">AO47+AO48+AO49+AO51+AO52</f>
        <v>13830</v>
      </c>
      <c r="AP46" s="206">
        <f t="shared" ref="AP46" si="271">AP47+AP48+AP49+AP51+AP52</f>
        <v>0</v>
      </c>
      <c r="AQ46" s="210">
        <v>0</v>
      </c>
      <c r="AS46" s="180">
        <f t="shared" si="158"/>
        <v>165960.40000000002</v>
      </c>
      <c r="AT46" s="180">
        <f t="shared" si="159"/>
        <v>0</v>
      </c>
    </row>
    <row r="47" spans="1:46" ht="27.6">
      <c r="A47" s="319"/>
      <c r="B47" s="326"/>
      <c r="C47" s="326"/>
      <c r="D47" s="208" t="s">
        <v>37</v>
      </c>
      <c r="E47" s="209">
        <f>E33</f>
        <v>0</v>
      </c>
      <c r="F47" s="209">
        <f>F33</f>
        <v>0</v>
      </c>
      <c r="G47" s="210">
        <v>0</v>
      </c>
      <c r="H47" s="209">
        <f>H33</f>
        <v>0</v>
      </c>
      <c r="I47" s="209">
        <f>I33</f>
        <v>0</v>
      </c>
      <c r="J47" s="210">
        <v>0</v>
      </c>
      <c r="K47" s="209">
        <f>K33</f>
        <v>0</v>
      </c>
      <c r="L47" s="209">
        <f>L33</f>
        <v>0</v>
      </c>
      <c r="M47" s="210">
        <v>0</v>
      </c>
      <c r="N47" s="209">
        <f>N33</f>
        <v>0</v>
      </c>
      <c r="O47" s="209">
        <f>O33</f>
        <v>0</v>
      </c>
      <c r="P47" s="210">
        <v>0</v>
      </c>
      <c r="Q47" s="209">
        <f>Q33</f>
        <v>0</v>
      </c>
      <c r="R47" s="209">
        <f>R33</f>
        <v>0</v>
      </c>
      <c r="S47" s="210">
        <v>0</v>
      </c>
      <c r="T47" s="209">
        <f>T33</f>
        <v>0</v>
      </c>
      <c r="U47" s="209">
        <f>U33</f>
        <v>0</v>
      </c>
      <c r="V47" s="210">
        <v>0</v>
      </c>
      <c r="W47" s="209">
        <f>W33</f>
        <v>0</v>
      </c>
      <c r="X47" s="209">
        <f>X33</f>
        <v>0</v>
      </c>
      <c r="Y47" s="210">
        <v>0</v>
      </c>
      <c r="Z47" s="209">
        <f>Z33</f>
        <v>0</v>
      </c>
      <c r="AA47" s="209">
        <f>AA33</f>
        <v>0</v>
      </c>
      <c r="AB47" s="210">
        <v>0</v>
      </c>
      <c r="AC47" s="209">
        <f>AC33</f>
        <v>0</v>
      </c>
      <c r="AD47" s="209">
        <f>AD33</f>
        <v>0</v>
      </c>
      <c r="AE47" s="210">
        <v>0</v>
      </c>
      <c r="AF47" s="209">
        <f>AF33</f>
        <v>0</v>
      </c>
      <c r="AG47" s="209">
        <f>AG33</f>
        <v>0</v>
      </c>
      <c r="AH47" s="210">
        <v>0</v>
      </c>
      <c r="AI47" s="209">
        <f>AI33</f>
        <v>0</v>
      </c>
      <c r="AJ47" s="209">
        <f>AJ33</f>
        <v>0</v>
      </c>
      <c r="AK47" s="210">
        <v>0</v>
      </c>
      <c r="AL47" s="209">
        <f>AL33</f>
        <v>0</v>
      </c>
      <c r="AM47" s="209">
        <f>AM33</f>
        <v>0</v>
      </c>
      <c r="AN47" s="210">
        <v>0</v>
      </c>
      <c r="AO47" s="209">
        <f>AO33</f>
        <v>0</v>
      </c>
      <c r="AP47" s="209">
        <f>AP33</f>
        <v>0</v>
      </c>
      <c r="AQ47" s="210">
        <v>0</v>
      </c>
      <c r="AS47" s="180">
        <f t="shared" si="158"/>
        <v>0</v>
      </c>
      <c r="AT47" s="180">
        <f t="shared" si="159"/>
        <v>0</v>
      </c>
    </row>
    <row r="48" spans="1:46" ht="41.4">
      <c r="A48" s="319"/>
      <c r="B48" s="326"/>
      <c r="C48" s="326"/>
      <c r="D48" s="208" t="s">
        <v>2</v>
      </c>
      <c r="E48" s="209">
        <f>H48+K48+N48+Q48+T48+W48+Z48+AC48+AF48+AI48+AL48+AO48</f>
        <v>165960.40000000002</v>
      </c>
      <c r="F48" s="209">
        <f>I48+L48+O48+R48+U48+X48+AA48+AD48+AG48+AJ48+AM48+AP48</f>
        <v>53221.500000000007</v>
      </c>
      <c r="G48" s="207">
        <f>F48/E48</f>
        <v>0.32068794724524646</v>
      </c>
      <c r="H48" s="209">
        <f t="shared" ref="H48:I48" si="272">H34</f>
        <v>12780.7</v>
      </c>
      <c r="I48" s="209">
        <f t="shared" si="272"/>
        <v>12780.7</v>
      </c>
      <c r="J48" s="207">
        <f>I48/H48</f>
        <v>1</v>
      </c>
      <c r="K48" s="209">
        <f t="shared" ref="K48:L48" si="273">K34</f>
        <v>12780.7</v>
      </c>
      <c r="L48" s="209">
        <f t="shared" si="273"/>
        <v>12780.7</v>
      </c>
      <c r="M48" s="207">
        <f t="shared" ref="M48" si="274">K48/L48</f>
        <v>1</v>
      </c>
      <c r="N48" s="209">
        <f t="shared" ref="N48:O48" si="275">N34</f>
        <v>12780.7</v>
      </c>
      <c r="O48" s="209">
        <f t="shared" si="275"/>
        <v>12780.7</v>
      </c>
      <c r="P48" s="207">
        <f t="shared" ref="P48" si="276">N48/O48</f>
        <v>1</v>
      </c>
      <c r="Q48" s="209">
        <f t="shared" ref="Q48:R48" si="277">Q34</f>
        <v>14879.4</v>
      </c>
      <c r="R48" s="209">
        <f t="shared" si="277"/>
        <v>14879.4</v>
      </c>
      <c r="S48" s="205">
        <f>R48/Q48</f>
        <v>1</v>
      </c>
      <c r="T48" s="209">
        <f t="shared" ref="T48:U48" si="278">T34</f>
        <v>15928.9</v>
      </c>
      <c r="U48" s="209">
        <f t="shared" si="278"/>
        <v>0</v>
      </c>
      <c r="V48" s="210">
        <v>0</v>
      </c>
      <c r="W48" s="209">
        <f t="shared" ref="W48:X48" si="279">W34</f>
        <v>13830</v>
      </c>
      <c r="X48" s="209">
        <f t="shared" si="279"/>
        <v>0</v>
      </c>
      <c r="Y48" s="210">
        <v>0</v>
      </c>
      <c r="Z48" s="209">
        <f t="shared" ref="Z48:AA48" si="280">Z34</f>
        <v>13830</v>
      </c>
      <c r="AA48" s="209">
        <f t="shared" si="280"/>
        <v>0</v>
      </c>
      <c r="AB48" s="210">
        <v>0</v>
      </c>
      <c r="AC48" s="209">
        <f t="shared" ref="AC48:AD48" si="281">AC34</f>
        <v>13830</v>
      </c>
      <c r="AD48" s="209">
        <f t="shared" si="281"/>
        <v>0</v>
      </c>
      <c r="AE48" s="210">
        <v>0</v>
      </c>
      <c r="AF48" s="209">
        <f t="shared" ref="AF48:AG48" si="282">AF34</f>
        <v>13830</v>
      </c>
      <c r="AG48" s="209">
        <f t="shared" si="282"/>
        <v>0</v>
      </c>
      <c r="AH48" s="210">
        <v>0</v>
      </c>
      <c r="AI48" s="209">
        <f t="shared" ref="AI48:AJ48" si="283">AI34</f>
        <v>13830</v>
      </c>
      <c r="AJ48" s="209">
        <f t="shared" si="283"/>
        <v>0</v>
      </c>
      <c r="AK48" s="210">
        <v>0</v>
      </c>
      <c r="AL48" s="209">
        <f t="shared" ref="AL48:AM48" si="284">AL34</f>
        <v>13830</v>
      </c>
      <c r="AM48" s="209">
        <f t="shared" si="284"/>
        <v>0</v>
      </c>
      <c r="AN48" s="210">
        <v>0</v>
      </c>
      <c r="AO48" s="209">
        <f t="shared" ref="AO48:AP48" si="285">AO34</f>
        <v>13830</v>
      </c>
      <c r="AP48" s="209">
        <f t="shared" si="285"/>
        <v>0</v>
      </c>
      <c r="AQ48" s="210">
        <v>0</v>
      </c>
      <c r="AS48" s="180">
        <f t="shared" si="158"/>
        <v>165960.40000000002</v>
      </c>
      <c r="AT48" s="180">
        <f t="shared" si="159"/>
        <v>0</v>
      </c>
    </row>
    <row r="49" spans="1:46" ht="23.25" customHeight="1">
      <c r="A49" s="319"/>
      <c r="B49" s="326"/>
      <c r="C49" s="326"/>
      <c r="D49" s="208" t="s">
        <v>271</v>
      </c>
      <c r="E49" s="209">
        <f t="shared" ref="E49:F49" si="286">E35</f>
        <v>0</v>
      </c>
      <c r="F49" s="209">
        <f t="shared" si="286"/>
        <v>0</v>
      </c>
      <c r="G49" s="210">
        <v>0</v>
      </c>
      <c r="H49" s="209">
        <f t="shared" ref="H49:I49" si="287">H35</f>
        <v>0</v>
      </c>
      <c r="I49" s="209">
        <f t="shared" si="287"/>
        <v>0</v>
      </c>
      <c r="J49" s="210">
        <v>0</v>
      </c>
      <c r="K49" s="209">
        <f t="shared" ref="K49:L49" si="288">K35</f>
        <v>0</v>
      </c>
      <c r="L49" s="209">
        <f t="shared" si="288"/>
        <v>0</v>
      </c>
      <c r="M49" s="210">
        <v>0</v>
      </c>
      <c r="N49" s="209">
        <f t="shared" ref="N49:O49" si="289">N35</f>
        <v>0</v>
      </c>
      <c r="O49" s="209">
        <f t="shared" si="289"/>
        <v>0</v>
      </c>
      <c r="P49" s="210">
        <v>0</v>
      </c>
      <c r="Q49" s="209">
        <f t="shared" ref="Q49:R49" si="290">Q35</f>
        <v>0</v>
      </c>
      <c r="R49" s="209">
        <f t="shared" si="290"/>
        <v>0</v>
      </c>
      <c r="S49" s="210">
        <v>0</v>
      </c>
      <c r="T49" s="209">
        <f t="shared" ref="T49:U49" si="291">T35</f>
        <v>0</v>
      </c>
      <c r="U49" s="209">
        <f t="shared" si="291"/>
        <v>0</v>
      </c>
      <c r="V49" s="210">
        <v>0</v>
      </c>
      <c r="W49" s="209">
        <f t="shared" ref="W49:X49" si="292">W35</f>
        <v>0</v>
      </c>
      <c r="X49" s="209">
        <f t="shared" si="292"/>
        <v>0</v>
      </c>
      <c r="Y49" s="210">
        <v>0</v>
      </c>
      <c r="Z49" s="209">
        <f t="shared" ref="Z49:AA49" si="293">Z35</f>
        <v>0</v>
      </c>
      <c r="AA49" s="209">
        <f t="shared" si="293"/>
        <v>0</v>
      </c>
      <c r="AB49" s="210">
        <v>0</v>
      </c>
      <c r="AC49" s="209">
        <f t="shared" ref="AC49:AD49" si="294">AC35</f>
        <v>0</v>
      </c>
      <c r="AD49" s="209">
        <f t="shared" si="294"/>
        <v>0</v>
      </c>
      <c r="AE49" s="210">
        <v>0</v>
      </c>
      <c r="AF49" s="209">
        <f t="shared" ref="AF49:AG49" si="295">AF35</f>
        <v>0</v>
      </c>
      <c r="AG49" s="209">
        <f t="shared" si="295"/>
        <v>0</v>
      </c>
      <c r="AH49" s="210">
        <v>0</v>
      </c>
      <c r="AI49" s="209">
        <f t="shared" ref="AI49:AJ49" si="296">AI35</f>
        <v>0</v>
      </c>
      <c r="AJ49" s="209">
        <f t="shared" si="296"/>
        <v>0</v>
      </c>
      <c r="AK49" s="210">
        <v>0</v>
      </c>
      <c r="AL49" s="209">
        <f t="shared" ref="AL49:AM49" si="297">AL35</f>
        <v>0</v>
      </c>
      <c r="AM49" s="209">
        <f t="shared" si="297"/>
        <v>0</v>
      </c>
      <c r="AN49" s="210">
        <v>0</v>
      </c>
      <c r="AO49" s="209">
        <f t="shared" ref="AO49:AP49" si="298">AO35</f>
        <v>0</v>
      </c>
      <c r="AP49" s="209">
        <f t="shared" si="298"/>
        <v>0</v>
      </c>
      <c r="AQ49" s="210">
        <v>0</v>
      </c>
      <c r="AS49" s="180">
        <f t="shared" si="158"/>
        <v>0</v>
      </c>
      <c r="AT49" s="180">
        <f t="shared" si="159"/>
        <v>0</v>
      </c>
    </row>
    <row r="50" spans="1:46" ht="82.8">
      <c r="A50" s="319"/>
      <c r="B50" s="326"/>
      <c r="C50" s="326"/>
      <c r="D50" s="208" t="s">
        <v>277</v>
      </c>
      <c r="E50" s="209">
        <f>E36</f>
        <v>0</v>
      </c>
      <c r="F50" s="209">
        <f>F36</f>
        <v>0</v>
      </c>
      <c r="G50" s="210">
        <v>0</v>
      </c>
      <c r="H50" s="209">
        <f>H36</f>
        <v>0</v>
      </c>
      <c r="I50" s="209">
        <f>I36</f>
        <v>0</v>
      </c>
      <c r="J50" s="210">
        <v>0</v>
      </c>
      <c r="K50" s="209">
        <f>K36</f>
        <v>0</v>
      </c>
      <c r="L50" s="209">
        <f>L36</f>
        <v>0</v>
      </c>
      <c r="M50" s="210">
        <v>0</v>
      </c>
      <c r="N50" s="209">
        <f>N36</f>
        <v>0</v>
      </c>
      <c r="O50" s="209">
        <f>O36</f>
        <v>0</v>
      </c>
      <c r="P50" s="210">
        <v>0</v>
      </c>
      <c r="Q50" s="209">
        <f>Q36</f>
        <v>0</v>
      </c>
      <c r="R50" s="209">
        <f>R36</f>
        <v>0</v>
      </c>
      <c r="S50" s="210">
        <v>0</v>
      </c>
      <c r="T50" s="209">
        <f>T36</f>
        <v>0</v>
      </c>
      <c r="U50" s="209">
        <f>U36</f>
        <v>0</v>
      </c>
      <c r="V50" s="210">
        <v>0</v>
      </c>
      <c r="W50" s="209">
        <f>W36</f>
        <v>0</v>
      </c>
      <c r="X50" s="209">
        <f>X36</f>
        <v>0</v>
      </c>
      <c r="Y50" s="210">
        <v>0</v>
      </c>
      <c r="Z50" s="209">
        <f>Z36</f>
        <v>0</v>
      </c>
      <c r="AA50" s="209">
        <f>AA36</f>
        <v>0</v>
      </c>
      <c r="AB50" s="210">
        <v>0</v>
      </c>
      <c r="AC50" s="209">
        <f>AC36</f>
        <v>0</v>
      </c>
      <c r="AD50" s="209">
        <f>AD36</f>
        <v>0</v>
      </c>
      <c r="AE50" s="210">
        <v>0</v>
      </c>
      <c r="AF50" s="209">
        <f>AF36</f>
        <v>0</v>
      </c>
      <c r="AG50" s="209">
        <f>AG36</f>
        <v>0</v>
      </c>
      <c r="AH50" s="210">
        <v>0</v>
      </c>
      <c r="AI50" s="209">
        <f>AI36</f>
        <v>0</v>
      </c>
      <c r="AJ50" s="209">
        <f>AJ36</f>
        <v>0</v>
      </c>
      <c r="AK50" s="210">
        <v>0</v>
      </c>
      <c r="AL50" s="209">
        <f>AL36</f>
        <v>0</v>
      </c>
      <c r="AM50" s="209">
        <f>AM36</f>
        <v>0</v>
      </c>
      <c r="AN50" s="210">
        <v>0</v>
      </c>
      <c r="AO50" s="209">
        <f>AO36</f>
        <v>0</v>
      </c>
      <c r="AP50" s="209">
        <f>AP36</f>
        <v>0</v>
      </c>
      <c r="AQ50" s="210">
        <v>0</v>
      </c>
      <c r="AS50" s="180">
        <f t="shared" si="158"/>
        <v>0</v>
      </c>
      <c r="AT50" s="180">
        <f t="shared" si="159"/>
        <v>0</v>
      </c>
    </row>
    <row r="51" spans="1:46" ht="27.6">
      <c r="A51" s="319"/>
      <c r="B51" s="326"/>
      <c r="C51" s="326"/>
      <c r="D51" s="208" t="s">
        <v>283</v>
      </c>
      <c r="E51" s="209">
        <f t="shared" ref="E51:F51" si="299">E37</f>
        <v>0</v>
      </c>
      <c r="F51" s="209">
        <f t="shared" si="299"/>
        <v>0</v>
      </c>
      <c r="G51" s="210">
        <v>0</v>
      </c>
      <c r="H51" s="209">
        <f t="shared" ref="H51:I51" si="300">H37</f>
        <v>0</v>
      </c>
      <c r="I51" s="209">
        <f t="shared" si="300"/>
        <v>0</v>
      </c>
      <c r="J51" s="210">
        <v>0</v>
      </c>
      <c r="K51" s="209">
        <f t="shared" ref="K51:L51" si="301">K37</f>
        <v>0</v>
      </c>
      <c r="L51" s="209">
        <f t="shared" si="301"/>
        <v>0</v>
      </c>
      <c r="M51" s="210">
        <v>0</v>
      </c>
      <c r="N51" s="209">
        <f t="shared" ref="N51:O51" si="302">N37</f>
        <v>0</v>
      </c>
      <c r="O51" s="209">
        <f t="shared" si="302"/>
        <v>0</v>
      </c>
      <c r="P51" s="210">
        <v>0</v>
      </c>
      <c r="Q51" s="209">
        <f t="shared" ref="Q51:R51" si="303">Q37</f>
        <v>0</v>
      </c>
      <c r="R51" s="209">
        <f t="shared" si="303"/>
        <v>0</v>
      </c>
      <c r="S51" s="210">
        <v>0</v>
      </c>
      <c r="T51" s="209">
        <f t="shared" ref="T51:U51" si="304">T37</f>
        <v>0</v>
      </c>
      <c r="U51" s="209">
        <f t="shared" si="304"/>
        <v>0</v>
      </c>
      <c r="V51" s="210">
        <v>0</v>
      </c>
      <c r="W51" s="209">
        <f t="shared" ref="W51:X51" si="305">W37</f>
        <v>0</v>
      </c>
      <c r="X51" s="209">
        <f t="shared" si="305"/>
        <v>0</v>
      </c>
      <c r="Y51" s="210">
        <v>0</v>
      </c>
      <c r="Z51" s="209">
        <f t="shared" ref="Z51:AA51" si="306">Z37</f>
        <v>0</v>
      </c>
      <c r="AA51" s="209">
        <f t="shared" si="306"/>
        <v>0</v>
      </c>
      <c r="AB51" s="210">
        <v>0</v>
      </c>
      <c r="AC51" s="209">
        <f t="shared" ref="AC51:AD51" si="307">AC37</f>
        <v>0</v>
      </c>
      <c r="AD51" s="209">
        <f t="shared" si="307"/>
        <v>0</v>
      </c>
      <c r="AE51" s="210">
        <v>0</v>
      </c>
      <c r="AF51" s="209">
        <f t="shared" ref="AF51:AG51" si="308">AF37</f>
        <v>0</v>
      </c>
      <c r="AG51" s="209">
        <f t="shared" si="308"/>
        <v>0</v>
      </c>
      <c r="AH51" s="210">
        <v>0</v>
      </c>
      <c r="AI51" s="209">
        <f t="shared" ref="AI51:AJ51" si="309">AI37</f>
        <v>0</v>
      </c>
      <c r="AJ51" s="209">
        <f t="shared" si="309"/>
        <v>0</v>
      </c>
      <c r="AK51" s="210">
        <v>0</v>
      </c>
      <c r="AL51" s="209">
        <f t="shared" ref="AL51:AM51" si="310">AL37</f>
        <v>0</v>
      </c>
      <c r="AM51" s="209">
        <f t="shared" si="310"/>
        <v>0</v>
      </c>
      <c r="AN51" s="210">
        <v>0</v>
      </c>
      <c r="AO51" s="209">
        <f t="shared" ref="AO51:AP51" si="311">AO37</f>
        <v>0</v>
      </c>
      <c r="AP51" s="209">
        <f t="shared" si="311"/>
        <v>0</v>
      </c>
      <c r="AQ51" s="210">
        <v>0</v>
      </c>
      <c r="AS51" s="180">
        <f t="shared" si="158"/>
        <v>0</v>
      </c>
      <c r="AT51" s="180">
        <f t="shared" si="159"/>
        <v>0</v>
      </c>
    </row>
    <row r="52" spans="1:46" ht="41.4">
      <c r="A52" s="319"/>
      <c r="B52" s="326"/>
      <c r="C52" s="326"/>
      <c r="D52" s="208" t="s">
        <v>284</v>
      </c>
      <c r="E52" s="209">
        <f t="shared" ref="E52:F52" si="312">E38</f>
        <v>0</v>
      </c>
      <c r="F52" s="209">
        <f t="shared" si="312"/>
        <v>0</v>
      </c>
      <c r="G52" s="210">
        <v>0</v>
      </c>
      <c r="H52" s="209">
        <f t="shared" ref="H52:I52" si="313">H38</f>
        <v>0</v>
      </c>
      <c r="I52" s="209">
        <f t="shared" si="313"/>
        <v>0</v>
      </c>
      <c r="J52" s="210">
        <v>0</v>
      </c>
      <c r="K52" s="209">
        <f t="shared" ref="K52:L52" si="314">K38</f>
        <v>0</v>
      </c>
      <c r="L52" s="209">
        <f t="shared" si="314"/>
        <v>0</v>
      </c>
      <c r="M52" s="210">
        <v>0</v>
      </c>
      <c r="N52" s="209">
        <f t="shared" ref="N52:O52" si="315">N38</f>
        <v>0</v>
      </c>
      <c r="O52" s="209">
        <f t="shared" si="315"/>
        <v>0</v>
      </c>
      <c r="P52" s="210">
        <v>0</v>
      </c>
      <c r="Q52" s="209">
        <f t="shared" ref="Q52:R52" si="316">Q38</f>
        <v>0</v>
      </c>
      <c r="R52" s="209">
        <f t="shared" si="316"/>
        <v>0</v>
      </c>
      <c r="S52" s="210">
        <v>0</v>
      </c>
      <c r="T52" s="209">
        <f t="shared" ref="T52:U52" si="317">T38</f>
        <v>0</v>
      </c>
      <c r="U52" s="209">
        <f t="shared" si="317"/>
        <v>0</v>
      </c>
      <c r="V52" s="210">
        <v>0</v>
      </c>
      <c r="W52" s="209">
        <f t="shared" ref="W52:X52" si="318">W38</f>
        <v>0</v>
      </c>
      <c r="X52" s="209">
        <f t="shared" si="318"/>
        <v>0</v>
      </c>
      <c r="Y52" s="210">
        <v>0</v>
      </c>
      <c r="Z52" s="209">
        <f t="shared" ref="Z52:AA52" si="319">Z38</f>
        <v>0</v>
      </c>
      <c r="AA52" s="209">
        <f t="shared" si="319"/>
        <v>0</v>
      </c>
      <c r="AB52" s="210">
        <v>0</v>
      </c>
      <c r="AC52" s="209">
        <f t="shared" ref="AC52:AD52" si="320">AC38</f>
        <v>0</v>
      </c>
      <c r="AD52" s="209">
        <f t="shared" si="320"/>
        <v>0</v>
      </c>
      <c r="AE52" s="210">
        <v>0</v>
      </c>
      <c r="AF52" s="209">
        <f t="shared" ref="AF52:AG52" si="321">AF38</f>
        <v>0</v>
      </c>
      <c r="AG52" s="209">
        <f t="shared" si="321"/>
        <v>0</v>
      </c>
      <c r="AH52" s="210">
        <v>0</v>
      </c>
      <c r="AI52" s="209">
        <f t="shared" ref="AI52:AJ52" si="322">AI38</f>
        <v>0</v>
      </c>
      <c r="AJ52" s="209">
        <f t="shared" si="322"/>
        <v>0</v>
      </c>
      <c r="AK52" s="210">
        <v>0</v>
      </c>
      <c r="AL52" s="209">
        <f t="shared" ref="AL52:AM52" si="323">AL38</f>
        <v>0</v>
      </c>
      <c r="AM52" s="209">
        <f t="shared" si="323"/>
        <v>0</v>
      </c>
      <c r="AN52" s="210">
        <v>0</v>
      </c>
      <c r="AO52" s="209">
        <f t="shared" ref="AO52:AP52" si="324">AO38</f>
        <v>0</v>
      </c>
      <c r="AP52" s="209">
        <f t="shared" si="324"/>
        <v>0</v>
      </c>
      <c r="AQ52" s="210">
        <v>0</v>
      </c>
      <c r="AS52" s="180">
        <f t="shared" si="158"/>
        <v>0</v>
      </c>
      <c r="AT52" s="180">
        <f t="shared" si="159"/>
        <v>0</v>
      </c>
    </row>
    <row r="53" spans="1:46">
      <c r="A53" s="315" t="s">
        <v>3</v>
      </c>
      <c r="B53" s="326" t="s">
        <v>336</v>
      </c>
      <c r="C53" s="326" t="s">
        <v>337</v>
      </c>
      <c r="D53" s="208" t="s">
        <v>281</v>
      </c>
      <c r="E53" s="203">
        <f>E54+E55+E56+E58+E59</f>
        <v>684088.00000000012</v>
      </c>
      <c r="F53" s="203">
        <f>F54+F55+F56+F58+F59</f>
        <v>167464.44</v>
      </c>
      <c r="G53" s="203">
        <f t="shared" ref="G53:G56" si="325">F53/E53*100</f>
        <v>24.479955795160851</v>
      </c>
      <c r="H53" s="203">
        <f t="shared" ref="H53" si="326">H54+H55+H56+H58+H59</f>
        <v>32781.1</v>
      </c>
      <c r="I53" s="203">
        <f t="shared" ref="I53" si="327">I54+I55+I56+I58+I59</f>
        <v>32781.1</v>
      </c>
      <c r="J53" s="205">
        <f t="shared" ref="J53:J88" si="328">H53/I53</f>
        <v>1</v>
      </c>
      <c r="K53" s="203">
        <f t="shared" ref="K53" si="329">K54+K55+K56+K58+K59</f>
        <v>18930.7</v>
      </c>
      <c r="L53" s="203">
        <f t="shared" ref="L53" si="330">L54+L55+L56+L58+L59</f>
        <v>18930.7</v>
      </c>
      <c r="M53" s="205">
        <f t="shared" ref="M53:M55" si="331">K53/L53</f>
        <v>1</v>
      </c>
      <c r="N53" s="203">
        <f t="shared" ref="N53" si="332">N54+N55+N56+N58+N59</f>
        <v>95350</v>
      </c>
      <c r="O53" s="203">
        <f t="shared" ref="O53" si="333">O54+O55+O56+O58+O59</f>
        <v>95350</v>
      </c>
      <c r="P53" s="205">
        <f t="shared" ref="P53" si="334">N53/O53</f>
        <v>1</v>
      </c>
      <c r="Q53" s="203">
        <f t="shared" ref="Q53" si="335">Q54+Q55+Q56+Q58+Q59</f>
        <v>20402.600000000002</v>
      </c>
      <c r="R53" s="203">
        <f t="shared" ref="R53" si="336">R54+R55+R56+R58+R59</f>
        <v>20402.640000000003</v>
      </c>
      <c r="S53" s="205">
        <f>R53/Q53</f>
        <v>1.0000019605344417</v>
      </c>
      <c r="T53" s="203">
        <f t="shared" ref="T53" si="337">T54+T55+T56+T58+T59</f>
        <v>107762.29999999999</v>
      </c>
      <c r="U53" s="203">
        <f t="shared" ref="U53" si="338">U54+U55+U56+U58+U59</f>
        <v>0</v>
      </c>
      <c r="V53" s="220">
        <v>0</v>
      </c>
      <c r="W53" s="203">
        <f t="shared" ref="W53" si="339">W54+W55+W56+W58+W59</f>
        <v>71295</v>
      </c>
      <c r="X53" s="203">
        <f t="shared" ref="X53" si="340">X54+X55+X56+X58+X59</f>
        <v>0</v>
      </c>
      <c r="Y53" s="220">
        <v>0</v>
      </c>
      <c r="Z53" s="203">
        <f t="shared" ref="Z53" si="341">Z54+Z55+Z56+Z58+Z59</f>
        <v>63938.400000000001</v>
      </c>
      <c r="AA53" s="203">
        <f t="shared" ref="AA53" si="342">AA54+AA55+AA56+AA58+AA59</f>
        <v>0</v>
      </c>
      <c r="AB53" s="220">
        <v>0</v>
      </c>
      <c r="AC53" s="203">
        <f t="shared" ref="AC53" si="343">AC54+AC55+AC56+AC58+AC59</f>
        <v>51295</v>
      </c>
      <c r="AD53" s="203">
        <f t="shared" ref="AD53" si="344">AD54+AD55+AD56+AD58+AD59</f>
        <v>0</v>
      </c>
      <c r="AE53" s="220">
        <v>0</v>
      </c>
      <c r="AF53" s="203">
        <f t="shared" ref="AF53" si="345">AF54+AF55+AF56+AF58+AF59</f>
        <v>51295</v>
      </c>
      <c r="AG53" s="203">
        <f t="shared" ref="AG53" si="346">AG54+AG55+AG56+AG58+AG59</f>
        <v>0</v>
      </c>
      <c r="AH53" s="220">
        <v>0</v>
      </c>
      <c r="AI53" s="203">
        <f t="shared" ref="AI53" si="347">AI54+AI55+AI56+AI58+AI59</f>
        <v>51295</v>
      </c>
      <c r="AJ53" s="203">
        <f t="shared" ref="AJ53" si="348">AJ54+AJ55+AJ56+AJ58+AJ59</f>
        <v>0</v>
      </c>
      <c r="AK53" s="220">
        <v>0</v>
      </c>
      <c r="AL53" s="203">
        <f t="shared" ref="AL53" si="349">AL54+AL55+AL56+AL58+AL59</f>
        <v>51295</v>
      </c>
      <c r="AM53" s="203">
        <f t="shared" ref="AM53" si="350">AM54+AM55+AM56+AM58+AM59</f>
        <v>0</v>
      </c>
      <c r="AN53" s="220">
        <v>0</v>
      </c>
      <c r="AO53" s="203">
        <f t="shared" ref="AO53" si="351">AO54+AO55+AO56+AO58+AO59</f>
        <v>68447.899999999994</v>
      </c>
      <c r="AP53" s="203">
        <f t="shared" ref="AP53" si="352">AP54+AP55+AP56+AP58+AP59</f>
        <v>0</v>
      </c>
      <c r="AQ53" s="220">
        <v>0</v>
      </c>
      <c r="AS53" s="180">
        <f t="shared" si="158"/>
        <v>684088</v>
      </c>
      <c r="AT53" s="180">
        <f t="shared" si="159"/>
        <v>0</v>
      </c>
    </row>
    <row r="54" spans="1:46" ht="27.6">
      <c r="A54" s="315"/>
      <c r="B54" s="326"/>
      <c r="C54" s="326"/>
      <c r="D54" s="208" t="s">
        <v>37</v>
      </c>
      <c r="E54" s="257">
        <f t="shared" ref="E54:F55" si="353">H54+K54+N54+Q54+T54+W54+Z54+AC54+AF54+AI54+AL54+AO54</f>
        <v>3451.2000000000003</v>
      </c>
      <c r="F54" s="257">
        <f t="shared" si="353"/>
        <v>803.94</v>
      </c>
      <c r="G54" s="206">
        <f t="shared" si="325"/>
        <v>23.294506258692628</v>
      </c>
      <c r="H54" s="206">
        <f>H61+H68+H75+H82</f>
        <v>0</v>
      </c>
      <c r="I54" s="206">
        <f>I61+I68+I75+I82</f>
        <v>0</v>
      </c>
      <c r="J54" s="210">
        <v>0</v>
      </c>
      <c r="K54" s="206">
        <f>K61+K68+K75+K82</f>
        <v>270.7</v>
      </c>
      <c r="L54" s="206">
        <f>L61+L68+L75+L82</f>
        <v>270.7</v>
      </c>
      <c r="M54" s="207">
        <f t="shared" si="331"/>
        <v>1</v>
      </c>
      <c r="N54" s="206">
        <f t="shared" ref="K54:O56" si="354">N61+N68+N75+N82</f>
        <v>269.3</v>
      </c>
      <c r="O54" s="206">
        <f t="shared" si="354"/>
        <v>269.3</v>
      </c>
      <c r="P54" s="207">
        <f t="shared" ref="P54:P56" si="355">N54/O54</f>
        <v>1</v>
      </c>
      <c r="Q54" s="206">
        <f>Q61+Q68+Q75</f>
        <v>263.89999999999998</v>
      </c>
      <c r="R54" s="206">
        <f>R61+R68+R75</f>
        <v>263.94</v>
      </c>
      <c r="S54" s="207">
        <f>R54/Q54</f>
        <v>1.0001515725653658</v>
      </c>
      <c r="T54" s="206">
        <f>T61+T68+T75</f>
        <v>2647.3</v>
      </c>
      <c r="U54" s="206">
        <f>U61+U68+U75</f>
        <v>0</v>
      </c>
      <c r="V54" s="210">
        <v>0</v>
      </c>
      <c r="W54" s="206">
        <f>W61+W68+W75</f>
        <v>0</v>
      </c>
      <c r="X54" s="206">
        <f>X61+X68+X75</f>
        <v>0</v>
      </c>
      <c r="Y54" s="210">
        <v>0</v>
      </c>
      <c r="Z54" s="206">
        <f>Z61+Z68+Z75</f>
        <v>0</v>
      </c>
      <c r="AA54" s="206">
        <f>AA61+AA68+AA75</f>
        <v>0</v>
      </c>
      <c r="AB54" s="210">
        <v>0</v>
      </c>
      <c r="AC54" s="206">
        <f>AC61+AC68+AC75</f>
        <v>0</v>
      </c>
      <c r="AD54" s="206">
        <f>AD61+AD68+AD75</f>
        <v>0</v>
      </c>
      <c r="AE54" s="210">
        <v>0</v>
      </c>
      <c r="AF54" s="206">
        <f>AF61+AF68+AF75+AF82</f>
        <v>0</v>
      </c>
      <c r="AG54" s="206">
        <f>AG61+AG68+AG75+AG82</f>
        <v>0</v>
      </c>
      <c r="AH54" s="210">
        <v>0</v>
      </c>
      <c r="AI54" s="206">
        <f>AI61+AI68+AI75+AI82</f>
        <v>0</v>
      </c>
      <c r="AJ54" s="206">
        <f>AJ61+AJ68+AJ75+AJ82</f>
        <v>0</v>
      </c>
      <c r="AK54" s="210">
        <v>0</v>
      </c>
      <c r="AL54" s="206">
        <f>AL61+AL68+AL75+AL82</f>
        <v>0</v>
      </c>
      <c r="AM54" s="206">
        <f>AM61+AM68+AM75+AM82</f>
        <v>0</v>
      </c>
      <c r="AN54" s="210">
        <v>0</v>
      </c>
      <c r="AO54" s="206">
        <f>AO61+AO68+AO75+AO82</f>
        <v>0</v>
      </c>
      <c r="AP54" s="206">
        <f>AP61+AP68+AP75+AP82</f>
        <v>0</v>
      </c>
      <c r="AQ54" s="210">
        <v>0</v>
      </c>
      <c r="AS54" s="180">
        <f t="shared" si="158"/>
        <v>3451.2000000000003</v>
      </c>
      <c r="AT54" s="180">
        <f t="shared" si="159"/>
        <v>0</v>
      </c>
    </row>
    <row r="55" spans="1:46" ht="41.4">
      <c r="A55" s="315"/>
      <c r="B55" s="326"/>
      <c r="C55" s="326"/>
      <c r="D55" s="208" t="s">
        <v>2</v>
      </c>
      <c r="E55" s="257">
        <f t="shared" si="353"/>
        <v>13060.599999999999</v>
      </c>
      <c r="F55" s="257">
        <f t="shared" si="353"/>
        <v>264.79999999999995</v>
      </c>
      <c r="G55" s="206">
        <f t="shared" si="325"/>
        <v>2.0274719385020594</v>
      </c>
      <c r="H55" s="206">
        <f t="shared" ref="H55:I55" si="356">H62+H69+H76+H83</f>
        <v>0</v>
      </c>
      <c r="I55" s="206">
        <f t="shared" si="356"/>
        <v>0</v>
      </c>
      <c r="J55" s="210">
        <v>0</v>
      </c>
      <c r="K55" s="206">
        <f t="shared" si="354"/>
        <v>34.5</v>
      </c>
      <c r="L55" s="206">
        <f t="shared" si="354"/>
        <v>34.5</v>
      </c>
      <c r="M55" s="207">
        <f t="shared" si="331"/>
        <v>1</v>
      </c>
      <c r="N55" s="206">
        <f t="shared" si="354"/>
        <v>158.69999999999999</v>
      </c>
      <c r="O55" s="206">
        <f t="shared" si="354"/>
        <v>158.69999999999999</v>
      </c>
      <c r="P55" s="207">
        <f t="shared" si="355"/>
        <v>1</v>
      </c>
      <c r="Q55" s="206">
        <f t="shared" ref="Q55:R55" si="357">Q62+Q69+Q76+Q83</f>
        <v>71.599999999999994</v>
      </c>
      <c r="R55" s="206">
        <f t="shared" si="357"/>
        <v>71.599999999999994</v>
      </c>
      <c r="S55" s="207">
        <f>R55/Q55</f>
        <v>1</v>
      </c>
      <c r="T55" s="206">
        <f t="shared" ref="T55:U55" si="358">T62+T69+T76+T83</f>
        <v>12795.8</v>
      </c>
      <c r="U55" s="206">
        <f t="shared" si="358"/>
        <v>0</v>
      </c>
      <c r="V55" s="210">
        <v>0</v>
      </c>
      <c r="W55" s="206">
        <f t="shared" ref="W55:X55" si="359">W62+W69+W76+W83</f>
        <v>0</v>
      </c>
      <c r="X55" s="206">
        <f t="shared" si="359"/>
        <v>0</v>
      </c>
      <c r="Y55" s="210">
        <v>0</v>
      </c>
      <c r="Z55" s="206">
        <f t="shared" ref="Z55:AA55" si="360">Z62+Z69+Z76+Z83</f>
        <v>0</v>
      </c>
      <c r="AA55" s="206">
        <f t="shared" si="360"/>
        <v>0</v>
      </c>
      <c r="AB55" s="210">
        <v>0</v>
      </c>
      <c r="AC55" s="206">
        <f t="shared" ref="AC55:AD55" si="361">AC62+AC69+AC76+AC83</f>
        <v>0</v>
      </c>
      <c r="AD55" s="206">
        <f t="shared" si="361"/>
        <v>0</v>
      </c>
      <c r="AE55" s="210">
        <v>0</v>
      </c>
      <c r="AF55" s="206">
        <f t="shared" ref="AF55:AG55" si="362">AF62+AF69+AF76+AF83</f>
        <v>0</v>
      </c>
      <c r="AG55" s="206">
        <f t="shared" si="362"/>
        <v>0</v>
      </c>
      <c r="AH55" s="210">
        <v>0</v>
      </c>
      <c r="AI55" s="206">
        <f t="shared" ref="AI55:AJ55" si="363">AI62+AI69+AI76+AI83</f>
        <v>0</v>
      </c>
      <c r="AJ55" s="206">
        <f t="shared" si="363"/>
        <v>0</v>
      </c>
      <c r="AK55" s="210">
        <v>0</v>
      </c>
      <c r="AL55" s="206">
        <f t="shared" ref="AL55:AM55" si="364">AL62+AL69+AL76+AL83</f>
        <v>0</v>
      </c>
      <c r="AM55" s="206">
        <f t="shared" si="364"/>
        <v>0</v>
      </c>
      <c r="AN55" s="210">
        <v>0</v>
      </c>
      <c r="AO55" s="206">
        <f t="shared" ref="AO55:AP55" si="365">AO62+AO69+AO76+AO83</f>
        <v>0</v>
      </c>
      <c r="AP55" s="206">
        <f t="shared" si="365"/>
        <v>0</v>
      </c>
      <c r="AQ55" s="210">
        <v>0</v>
      </c>
      <c r="AS55" s="180">
        <f t="shared" si="158"/>
        <v>13060.6</v>
      </c>
      <c r="AT55" s="180">
        <f t="shared" si="159"/>
        <v>0</v>
      </c>
    </row>
    <row r="56" spans="1:46">
      <c r="A56" s="315"/>
      <c r="B56" s="326"/>
      <c r="C56" s="326"/>
      <c r="D56" s="208" t="s">
        <v>271</v>
      </c>
      <c r="E56" s="257">
        <f>E63+E70+E84</f>
        <v>667576.20000000007</v>
      </c>
      <c r="F56" s="257">
        <f>F63+F70+F84</f>
        <v>166395.70000000001</v>
      </c>
      <c r="G56" s="206">
        <f t="shared" si="325"/>
        <v>24.925349345887405</v>
      </c>
      <c r="H56" s="254">
        <f>H63+H70+H84</f>
        <v>32781.1</v>
      </c>
      <c r="I56" s="254">
        <f>I63+I70+I84</f>
        <v>32781.1</v>
      </c>
      <c r="J56" s="207">
        <f t="shared" si="328"/>
        <v>1</v>
      </c>
      <c r="K56" s="206">
        <f t="shared" si="354"/>
        <v>18625.5</v>
      </c>
      <c r="L56" s="206">
        <f t="shared" si="354"/>
        <v>18625.5</v>
      </c>
      <c r="M56" s="207">
        <f t="shared" ref="M56" si="366">K56/L56</f>
        <v>1</v>
      </c>
      <c r="N56" s="206">
        <f t="shared" si="354"/>
        <v>94922</v>
      </c>
      <c r="O56" s="206">
        <f t="shared" si="354"/>
        <v>94922</v>
      </c>
      <c r="P56" s="207">
        <f t="shared" si="355"/>
        <v>1</v>
      </c>
      <c r="Q56" s="254">
        <f>Q63+Q70+Q84</f>
        <v>20067.100000000002</v>
      </c>
      <c r="R56" s="254">
        <f>R63+R70+R84</f>
        <v>20067.100000000002</v>
      </c>
      <c r="S56" s="207">
        <f>R56/Q56</f>
        <v>1</v>
      </c>
      <c r="T56" s="254">
        <f>T63+T70+T84</f>
        <v>92319.2</v>
      </c>
      <c r="U56" s="254">
        <f>U63+U70+U84</f>
        <v>0</v>
      </c>
      <c r="V56" s="210">
        <v>0</v>
      </c>
      <c r="W56" s="254">
        <f>W63+W70+W84</f>
        <v>71295</v>
      </c>
      <c r="X56" s="254">
        <f>X63+X70+X84</f>
        <v>0</v>
      </c>
      <c r="Y56" s="210">
        <v>0</v>
      </c>
      <c r="Z56" s="254">
        <f>Z63+Z70+Z84</f>
        <v>63938.400000000001</v>
      </c>
      <c r="AA56" s="254">
        <f>AA63+AA70+AA84</f>
        <v>0</v>
      </c>
      <c r="AB56" s="210">
        <v>0</v>
      </c>
      <c r="AC56" s="254">
        <f>AC63+AC70+AC84</f>
        <v>51295</v>
      </c>
      <c r="AD56" s="254">
        <f>AD63+AD70+AD84</f>
        <v>0</v>
      </c>
      <c r="AE56" s="210">
        <v>0</v>
      </c>
      <c r="AF56" s="254">
        <f>AF63+AF70+AF84</f>
        <v>51295</v>
      </c>
      <c r="AG56" s="254">
        <f>AG63+AG70+AG84</f>
        <v>0</v>
      </c>
      <c r="AH56" s="210">
        <v>0</v>
      </c>
      <c r="AI56" s="254">
        <f>AI63+AI70+AI84</f>
        <v>51295</v>
      </c>
      <c r="AJ56" s="254">
        <f>AJ63+AJ70+AJ84</f>
        <v>0</v>
      </c>
      <c r="AK56" s="210">
        <v>0</v>
      </c>
      <c r="AL56" s="254">
        <f>AL63+AL70+AL84</f>
        <v>51295</v>
      </c>
      <c r="AM56" s="254">
        <f>AM63+AM70+AM84</f>
        <v>0</v>
      </c>
      <c r="AN56" s="210">
        <v>0</v>
      </c>
      <c r="AO56" s="254">
        <f>AO63+AO70+AO84</f>
        <v>68447.899999999994</v>
      </c>
      <c r="AP56" s="254">
        <f>AP63+AP70+AP84</f>
        <v>0</v>
      </c>
      <c r="AQ56" s="210">
        <v>0</v>
      </c>
      <c r="AS56" s="180">
        <f t="shared" si="158"/>
        <v>667576.20000000007</v>
      </c>
      <c r="AT56" s="180">
        <f t="shared" si="159"/>
        <v>0</v>
      </c>
    </row>
    <row r="57" spans="1:46" ht="82.8">
      <c r="A57" s="315"/>
      <c r="B57" s="326"/>
      <c r="C57" s="326"/>
      <c r="D57" s="208" t="s">
        <v>277</v>
      </c>
      <c r="E57" s="206">
        <f t="shared" ref="E57:F59" si="367">E64+E71+E78+E85</f>
        <v>0</v>
      </c>
      <c r="F57" s="206">
        <f t="shared" si="367"/>
        <v>0</v>
      </c>
      <c r="G57" s="210">
        <v>0</v>
      </c>
      <c r="H57" s="206">
        <f t="shared" ref="H57:I57" si="368">H64+H71+H78+H85</f>
        <v>0</v>
      </c>
      <c r="I57" s="206">
        <f t="shared" si="368"/>
        <v>0</v>
      </c>
      <c r="J57" s="210">
        <v>0</v>
      </c>
      <c r="K57" s="206">
        <f t="shared" ref="K57:L57" si="369">K64+K71+K78+K85</f>
        <v>0</v>
      </c>
      <c r="L57" s="206">
        <f t="shared" si="369"/>
        <v>0</v>
      </c>
      <c r="M57" s="210">
        <v>0</v>
      </c>
      <c r="N57" s="206">
        <f t="shared" ref="N57:O57" si="370">N64+N71+N78+N85</f>
        <v>0</v>
      </c>
      <c r="O57" s="206">
        <f t="shared" si="370"/>
        <v>0</v>
      </c>
      <c r="P57" s="210">
        <v>0</v>
      </c>
      <c r="Q57" s="206">
        <f t="shared" ref="Q57:R57" si="371">Q64+Q71+Q78+Q85</f>
        <v>0</v>
      </c>
      <c r="R57" s="206">
        <f t="shared" si="371"/>
        <v>0</v>
      </c>
      <c r="S57" s="210">
        <v>0</v>
      </c>
      <c r="T57" s="206">
        <f t="shared" ref="T57:U57" si="372">T64+T71+T78+T85</f>
        <v>0</v>
      </c>
      <c r="U57" s="206">
        <f t="shared" si="372"/>
        <v>0</v>
      </c>
      <c r="V57" s="210">
        <v>0</v>
      </c>
      <c r="W57" s="206">
        <f t="shared" ref="W57:X57" si="373">W64+W71+W78+W85</f>
        <v>0</v>
      </c>
      <c r="X57" s="206">
        <f t="shared" si="373"/>
        <v>0</v>
      </c>
      <c r="Y57" s="210">
        <v>0</v>
      </c>
      <c r="Z57" s="206">
        <f t="shared" ref="Z57:AA57" si="374">Z64+Z71+Z78+Z85</f>
        <v>0</v>
      </c>
      <c r="AA57" s="206">
        <f t="shared" si="374"/>
        <v>0</v>
      </c>
      <c r="AB57" s="210">
        <v>0</v>
      </c>
      <c r="AC57" s="206">
        <f t="shared" ref="AC57:AD57" si="375">AC64+AC71+AC78+AC85</f>
        <v>0</v>
      </c>
      <c r="AD57" s="206">
        <f t="shared" si="375"/>
        <v>0</v>
      </c>
      <c r="AE57" s="210">
        <v>0</v>
      </c>
      <c r="AF57" s="206">
        <f t="shared" ref="AF57:AG57" si="376">AF64+AF71+AF78+AF85</f>
        <v>0</v>
      </c>
      <c r="AG57" s="206">
        <f t="shared" si="376"/>
        <v>0</v>
      </c>
      <c r="AH57" s="210">
        <v>0</v>
      </c>
      <c r="AI57" s="206">
        <f t="shared" ref="AI57:AJ57" si="377">AI64+AI71+AI78+AI85</f>
        <v>0</v>
      </c>
      <c r="AJ57" s="206">
        <f t="shared" si="377"/>
        <v>0</v>
      </c>
      <c r="AK57" s="210">
        <v>0</v>
      </c>
      <c r="AL57" s="206">
        <f t="shared" ref="AL57:AM57" si="378">AL64+AL71+AL78+AL85</f>
        <v>0</v>
      </c>
      <c r="AM57" s="206">
        <f t="shared" si="378"/>
        <v>0</v>
      </c>
      <c r="AN57" s="210">
        <v>0</v>
      </c>
      <c r="AO57" s="206">
        <f t="shared" ref="AO57:AP57" si="379">AO64+AO71+AO78+AO85</f>
        <v>0</v>
      </c>
      <c r="AP57" s="206">
        <f t="shared" si="379"/>
        <v>0</v>
      </c>
      <c r="AQ57" s="210">
        <v>0</v>
      </c>
      <c r="AS57" s="180">
        <f t="shared" si="158"/>
        <v>0</v>
      </c>
      <c r="AT57" s="180">
        <f t="shared" si="159"/>
        <v>0</v>
      </c>
    </row>
    <row r="58" spans="1:46" ht="27.6">
      <c r="A58" s="315"/>
      <c r="B58" s="326"/>
      <c r="C58" s="326"/>
      <c r="D58" s="208" t="s">
        <v>283</v>
      </c>
      <c r="E58" s="206">
        <f t="shared" si="367"/>
        <v>0</v>
      </c>
      <c r="F58" s="206">
        <f t="shared" si="367"/>
        <v>0</v>
      </c>
      <c r="G58" s="210">
        <v>0</v>
      </c>
      <c r="H58" s="206">
        <f t="shared" ref="H58:I58" si="380">H65+H72+H79+H86</f>
        <v>0</v>
      </c>
      <c r="I58" s="206">
        <f t="shared" si="380"/>
        <v>0</v>
      </c>
      <c r="J58" s="210">
        <v>0</v>
      </c>
      <c r="K58" s="206">
        <f t="shared" ref="K58:L58" si="381">K65+K72+K79+K86</f>
        <v>0</v>
      </c>
      <c r="L58" s="206">
        <f t="shared" si="381"/>
        <v>0</v>
      </c>
      <c r="M58" s="210">
        <v>0</v>
      </c>
      <c r="N58" s="206">
        <f t="shared" ref="N58:O58" si="382">N65+N72+N79+N86</f>
        <v>0</v>
      </c>
      <c r="O58" s="206">
        <f t="shared" si="382"/>
        <v>0</v>
      </c>
      <c r="P58" s="210">
        <v>0</v>
      </c>
      <c r="Q58" s="206">
        <f t="shared" ref="Q58:R58" si="383">Q65+Q72+Q79+Q86</f>
        <v>0</v>
      </c>
      <c r="R58" s="206">
        <f t="shared" si="383"/>
        <v>0</v>
      </c>
      <c r="S58" s="210">
        <v>0</v>
      </c>
      <c r="T58" s="206">
        <f t="shared" ref="T58:U58" si="384">T65+T72+T79+T86</f>
        <v>0</v>
      </c>
      <c r="U58" s="206">
        <f t="shared" si="384"/>
        <v>0</v>
      </c>
      <c r="V58" s="210">
        <v>0</v>
      </c>
      <c r="W58" s="206">
        <f t="shared" ref="W58:X58" si="385">W65+W72+W79+W86</f>
        <v>0</v>
      </c>
      <c r="X58" s="206">
        <f t="shared" si="385"/>
        <v>0</v>
      </c>
      <c r="Y58" s="210">
        <v>0</v>
      </c>
      <c r="Z58" s="206">
        <f t="shared" ref="Z58:AA58" si="386">Z65+Z72+Z79+Z86</f>
        <v>0</v>
      </c>
      <c r="AA58" s="206">
        <f t="shared" si="386"/>
        <v>0</v>
      </c>
      <c r="AB58" s="210">
        <v>0</v>
      </c>
      <c r="AC58" s="206">
        <f t="shared" ref="AC58:AD58" si="387">AC65+AC72+AC79+AC86</f>
        <v>0</v>
      </c>
      <c r="AD58" s="206">
        <f t="shared" si="387"/>
        <v>0</v>
      </c>
      <c r="AE58" s="210">
        <v>0</v>
      </c>
      <c r="AF58" s="206">
        <f>AF65+AF73+AF79+AF86</f>
        <v>0</v>
      </c>
      <c r="AG58" s="206">
        <f>AG65+AG73+AG79+AG86</f>
        <v>0</v>
      </c>
      <c r="AH58" s="210">
        <v>0</v>
      </c>
      <c r="AI58" s="206">
        <f t="shared" ref="AI58:AJ58" si="388">AI65+AI72+AI79+AI86</f>
        <v>0</v>
      </c>
      <c r="AJ58" s="206">
        <f t="shared" si="388"/>
        <v>0</v>
      </c>
      <c r="AK58" s="210">
        <v>0</v>
      </c>
      <c r="AL58" s="206">
        <f t="shared" ref="AL58:AM58" si="389">AL65+AL72+AL79+AL86</f>
        <v>0</v>
      </c>
      <c r="AM58" s="206">
        <f t="shared" si="389"/>
        <v>0</v>
      </c>
      <c r="AN58" s="210">
        <v>0</v>
      </c>
      <c r="AO58" s="206">
        <f t="shared" ref="AO58:AP58" si="390">AO65+AO72+AO79+AO86</f>
        <v>0</v>
      </c>
      <c r="AP58" s="206">
        <f t="shared" si="390"/>
        <v>0</v>
      </c>
      <c r="AQ58" s="210">
        <v>0</v>
      </c>
      <c r="AS58" s="180">
        <f t="shared" si="158"/>
        <v>0</v>
      </c>
      <c r="AT58" s="180">
        <f t="shared" si="159"/>
        <v>0</v>
      </c>
    </row>
    <row r="59" spans="1:46" ht="41.4">
      <c r="A59" s="315"/>
      <c r="B59" s="326"/>
      <c r="C59" s="326"/>
      <c r="D59" s="208" t="s">
        <v>284</v>
      </c>
      <c r="E59" s="206">
        <f t="shared" si="367"/>
        <v>0</v>
      </c>
      <c r="F59" s="206">
        <f t="shared" si="367"/>
        <v>0</v>
      </c>
      <c r="G59" s="210">
        <v>0</v>
      </c>
      <c r="H59" s="206">
        <f t="shared" ref="H59:I59" si="391">H66+H73+H80+H87</f>
        <v>0</v>
      </c>
      <c r="I59" s="206">
        <f t="shared" si="391"/>
        <v>0</v>
      </c>
      <c r="J59" s="210">
        <v>0</v>
      </c>
      <c r="K59" s="206">
        <f t="shared" ref="K59:L59" si="392">K66+K73+K80+K87</f>
        <v>0</v>
      </c>
      <c r="L59" s="206">
        <f t="shared" si="392"/>
        <v>0</v>
      </c>
      <c r="M59" s="210">
        <v>0</v>
      </c>
      <c r="N59" s="206">
        <f t="shared" ref="N59:O59" si="393">N66+N73+N80+N87</f>
        <v>0</v>
      </c>
      <c r="O59" s="206">
        <f t="shared" si="393"/>
        <v>0</v>
      </c>
      <c r="P59" s="210">
        <v>0</v>
      </c>
      <c r="Q59" s="206">
        <f t="shared" ref="Q59:R59" si="394">Q66+Q73+Q80+Q87</f>
        <v>0</v>
      </c>
      <c r="R59" s="206">
        <f t="shared" si="394"/>
        <v>0</v>
      </c>
      <c r="S59" s="210">
        <v>0</v>
      </c>
      <c r="T59" s="206">
        <f t="shared" ref="T59:U59" si="395">T66+T73+T80+T87</f>
        <v>0</v>
      </c>
      <c r="U59" s="206">
        <f t="shared" si="395"/>
        <v>0</v>
      </c>
      <c r="V59" s="210">
        <v>0</v>
      </c>
      <c r="W59" s="206">
        <f t="shared" ref="W59:X59" si="396">W66+W73+W80+W87</f>
        <v>0</v>
      </c>
      <c r="X59" s="206">
        <f t="shared" si="396"/>
        <v>0</v>
      </c>
      <c r="Y59" s="210">
        <v>0</v>
      </c>
      <c r="Z59" s="206">
        <f t="shared" ref="Z59:AA59" si="397">Z66+Z73+Z80+Z87</f>
        <v>0</v>
      </c>
      <c r="AA59" s="206">
        <f t="shared" si="397"/>
        <v>0</v>
      </c>
      <c r="AB59" s="210">
        <v>0</v>
      </c>
      <c r="AC59" s="206">
        <f t="shared" ref="AC59:AD59" si="398">AC66+AC73+AC80+AC87</f>
        <v>0</v>
      </c>
      <c r="AD59" s="206">
        <f t="shared" si="398"/>
        <v>0</v>
      </c>
      <c r="AE59" s="210">
        <v>0</v>
      </c>
      <c r="AF59" s="206">
        <f>AF66+AF74+AF80+AF87</f>
        <v>0</v>
      </c>
      <c r="AG59" s="206">
        <f>AG66+AG74+AG80+AG87</f>
        <v>0</v>
      </c>
      <c r="AH59" s="210">
        <v>0</v>
      </c>
      <c r="AI59" s="206">
        <f t="shared" ref="AI59:AJ59" si="399">AI66+AI73+AI80+AI87</f>
        <v>0</v>
      </c>
      <c r="AJ59" s="206">
        <f t="shared" si="399"/>
        <v>0</v>
      </c>
      <c r="AK59" s="210">
        <v>0</v>
      </c>
      <c r="AL59" s="206">
        <f t="shared" ref="AL59:AM59" si="400">AL66+AL73+AL80+AL87</f>
        <v>0</v>
      </c>
      <c r="AM59" s="206">
        <f t="shared" si="400"/>
        <v>0</v>
      </c>
      <c r="AN59" s="210">
        <v>0</v>
      </c>
      <c r="AO59" s="206">
        <f t="shared" ref="AO59:AP59" si="401">AO66+AO73+AO80+AO87</f>
        <v>0</v>
      </c>
      <c r="AP59" s="206">
        <f t="shared" si="401"/>
        <v>0</v>
      </c>
      <c r="AQ59" s="210">
        <v>0</v>
      </c>
      <c r="AS59" s="180">
        <f t="shared" si="158"/>
        <v>0</v>
      </c>
      <c r="AT59" s="180">
        <f t="shared" si="159"/>
        <v>0</v>
      </c>
    </row>
    <row r="60" spans="1:46" s="184" customFormat="1">
      <c r="A60" s="315" t="s">
        <v>338</v>
      </c>
      <c r="B60" s="326" t="s">
        <v>339</v>
      </c>
      <c r="C60" s="326" t="s">
        <v>332</v>
      </c>
      <c r="D60" s="208" t="s">
        <v>281</v>
      </c>
      <c r="E60" s="203">
        <f>E61+E62+E63+E65+E66</f>
        <v>651851.30000000005</v>
      </c>
      <c r="F60" s="203">
        <f>F61+F62+F63+F65+F66</f>
        <v>164749.5</v>
      </c>
      <c r="G60" s="203">
        <f t="shared" ref="G60" si="402">F60/E60*100</f>
        <v>25.274092419544147</v>
      </c>
      <c r="H60" s="203">
        <f t="shared" ref="H60" si="403">H61+H62+H63+H65+H66</f>
        <v>32781.1</v>
      </c>
      <c r="I60" s="203">
        <f t="shared" ref="I60" si="404">I61+I62+I63+I65+I66</f>
        <v>32781.1</v>
      </c>
      <c r="J60" s="205">
        <f t="shared" si="328"/>
        <v>1</v>
      </c>
      <c r="K60" s="203">
        <f t="shared" ref="K60" si="405">K61+K62+K63+K65+K66</f>
        <v>18625.5</v>
      </c>
      <c r="L60" s="203">
        <f t="shared" ref="L60" si="406">L61+L62+L63+L65+L66</f>
        <v>18625.5</v>
      </c>
      <c r="M60" s="205">
        <f t="shared" ref="M60" si="407">K60/L60</f>
        <v>1</v>
      </c>
      <c r="N60" s="203">
        <f t="shared" ref="N60" si="408">N61+N62+N63+N65+N66</f>
        <v>93717.2</v>
      </c>
      <c r="O60" s="203">
        <f t="shared" ref="O60" si="409">O61+O62+O63+O65+O66</f>
        <v>93717.2</v>
      </c>
      <c r="P60" s="207">
        <f t="shared" ref="P60" si="410">N60/O60</f>
        <v>1</v>
      </c>
      <c r="Q60" s="203">
        <f t="shared" ref="Q60" si="411">Q61+Q62+Q63+Q65+Q66</f>
        <v>19625.7</v>
      </c>
      <c r="R60" s="203">
        <f t="shared" ref="R60" si="412">R61+R62+R63+R65+R66</f>
        <v>19625.7</v>
      </c>
      <c r="S60" s="205">
        <f>R60/Q60</f>
        <v>1</v>
      </c>
      <c r="T60" s="203">
        <f t="shared" ref="T60" si="413">T61+T62+T63+T65+T66</f>
        <v>87767.5</v>
      </c>
      <c r="U60" s="203">
        <f t="shared" ref="U60" si="414">U61+U62+U63+U65+U66</f>
        <v>0</v>
      </c>
      <c r="V60" s="211">
        <v>0</v>
      </c>
      <c r="W60" s="203">
        <f t="shared" ref="W60" si="415">W61+W62+W63+W65+W66</f>
        <v>69934</v>
      </c>
      <c r="X60" s="203">
        <f t="shared" ref="X60" si="416">X61+X62+X63+X65+X66</f>
        <v>0</v>
      </c>
      <c r="Y60" s="211">
        <v>0</v>
      </c>
      <c r="Z60" s="203">
        <f t="shared" ref="Z60" si="417">Z61+Z62+Z63+Z65+Z66</f>
        <v>62577.4</v>
      </c>
      <c r="AA60" s="203">
        <f t="shared" ref="AA60" si="418">AA61+AA62+AA63+AA65+AA66</f>
        <v>0</v>
      </c>
      <c r="AB60" s="211">
        <v>0</v>
      </c>
      <c r="AC60" s="203">
        <f t="shared" ref="AC60" si="419">AC61+AC62+AC63+AC65+AC66</f>
        <v>49934</v>
      </c>
      <c r="AD60" s="203">
        <f t="shared" ref="AD60" si="420">AD61+AD62+AD63+AD65+AD66</f>
        <v>0</v>
      </c>
      <c r="AE60" s="211">
        <v>0</v>
      </c>
      <c r="AF60" s="203">
        <f t="shared" ref="AF60" si="421">AF61+AF62+AF63+AF65+AF66</f>
        <v>49934</v>
      </c>
      <c r="AG60" s="203">
        <f t="shared" ref="AG60" si="422">AG61+AG62+AG63+AG65+AG66</f>
        <v>0</v>
      </c>
      <c r="AH60" s="211">
        <v>0</v>
      </c>
      <c r="AI60" s="203">
        <f t="shared" ref="AI60" si="423">AI61+AI62+AI63+AI65+AI66</f>
        <v>49934</v>
      </c>
      <c r="AJ60" s="203">
        <f t="shared" ref="AJ60" si="424">AJ61+AJ62+AJ63+AJ65+AJ66</f>
        <v>0</v>
      </c>
      <c r="AK60" s="211">
        <v>0</v>
      </c>
      <c r="AL60" s="203">
        <f t="shared" ref="AL60" si="425">AL61+AL62+AL63+AL65+AL66</f>
        <v>49934</v>
      </c>
      <c r="AM60" s="203">
        <f t="shared" ref="AM60" si="426">AM61+AM62+AM63+AM65+AM66</f>
        <v>0</v>
      </c>
      <c r="AN60" s="211">
        <v>0</v>
      </c>
      <c r="AO60" s="203">
        <f t="shared" ref="AO60" si="427">AO61+AO62+AO63+AO65+AO66</f>
        <v>67086.899999999994</v>
      </c>
      <c r="AP60" s="203">
        <f t="shared" ref="AP60" si="428">AP61+AP62+AP63+AP65+AP66</f>
        <v>0</v>
      </c>
      <c r="AQ60" s="211">
        <v>0</v>
      </c>
      <c r="AS60" s="180">
        <f t="shared" si="158"/>
        <v>651851.30000000005</v>
      </c>
      <c r="AT60" s="180">
        <f t="shared" si="159"/>
        <v>0</v>
      </c>
    </row>
    <row r="61" spans="1:46" s="184" customFormat="1" ht="27.6">
      <c r="A61" s="315"/>
      <c r="B61" s="326"/>
      <c r="C61" s="326"/>
      <c r="D61" s="208" t="s">
        <v>37</v>
      </c>
      <c r="E61" s="209">
        <v>0</v>
      </c>
      <c r="F61" s="206">
        <f t="shared" ref="F61:F66" si="429">CHOOSE(IF(ISBLANK(L61),1,IF(ISBLANK(O61),2,IF(ISBLANK(R61),3,IF(ISBLANK(U61),4,IF(ISBLANK(X61),5,IF(ISBLANK(AA61),6,IF(ISBLANK(AD61),7,IF(ISBLANK(AG61),8,IF(ISBLANK(AJ61),9,IF(ISBLANK(AM61),10,IF(ISBLANK(AP61),11,12))))))))))),I61,L61,O61,R61,U61,X61,AA61,AD61,AG61,AJ61,AM61,AP61)</f>
        <v>0</v>
      </c>
      <c r="G61" s="210">
        <v>0</v>
      </c>
      <c r="H61" s="209">
        <v>0</v>
      </c>
      <c r="I61" s="209">
        <v>0</v>
      </c>
      <c r="J61" s="212">
        <v>0</v>
      </c>
      <c r="K61" s="209">
        <v>0</v>
      </c>
      <c r="L61" s="209">
        <v>0</v>
      </c>
      <c r="M61" s="212">
        <v>0</v>
      </c>
      <c r="N61" s="209">
        <v>0</v>
      </c>
      <c r="O61" s="209">
        <v>0</v>
      </c>
      <c r="P61" s="212">
        <v>0</v>
      </c>
      <c r="Q61" s="209">
        <v>0</v>
      </c>
      <c r="R61" s="209">
        <v>0</v>
      </c>
      <c r="S61" s="212">
        <v>0</v>
      </c>
      <c r="T61" s="209">
        <v>0</v>
      </c>
      <c r="U61" s="209">
        <v>0</v>
      </c>
      <c r="V61" s="212">
        <v>0</v>
      </c>
      <c r="W61" s="209">
        <v>0</v>
      </c>
      <c r="X61" s="209">
        <v>0</v>
      </c>
      <c r="Y61" s="212">
        <v>0</v>
      </c>
      <c r="Z61" s="209">
        <v>0</v>
      </c>
      <c r="AA61" s="209">
        <v>0</v>
      </c>
      <c r="AB61" s="212">
        <v>0</v>
      </c>
      <c r="AC61" s="209">
        <v>0</v>
      </c>
      <c r="AD61" s="209">
        <v>0</v>
      </c>
      <c r="AE61" s="212">
        <v>0</v>
      </c>
      <c r="AF61" s="209">
        <v>0</v>
      </c>
      <c r="AG61" s="209">
        <v>0</v>
      </c>
      <c r="AH61" s="212">
        <v>0</v>
      </c>
      <c r="AI61" s="209">
        <v>0</v>
      </c>
      <c r="AJ61" s="209">
        <v>0</v>
      </c>
      <c r="AK61" s="212">
        <v>0</v>
      </c>
      <c r="AL61" s="209">
        <v>0</v>
      </c>
      <c r="AM61" s="209">
        <v>0</v>
      </c>
      <c r="AN61" s="212">
        <v>0</v>
      </c>
      <c r="AO61" s="209">
        <v>0</v>
      </c>
      <c r="AP61" s="209">
        <v>0</v>
      </c>
      <c r="AQ61" s="212">
        <v>0</v>
      </c>
      <c r="AS61" s="180">
        <f t="shared" si="158"/>
        <v>0</v>
      </c>
      <c r="AT61" s="180">
        <f t="shared" si="159"/>
        <v>0</v>
      </c>
    </row>
    <row r="62" spans="1:46" s="184" customFormat="1" ht="41.4">
      <c r="A62" s="315"/>
      <c r="B62" s="326"/>
      <c r="C62" s="326"/>
      <c r="D62" s="208" t="s">
        <v>2</v>
      </c>
      <c r="E62" s="209">
        <v>0</v>
      </c>
      <c r="F62" s="206">
        <f t="shared" si="429"/>
        <v>0</v>
      </c>
      <c r="G62" s="210">
        <v>0</v>
      </c>
      <c r="H62" s="209">
        <v>0</v>
      </c>
      <c r="I62" s="209">
        <v>0</v>
      </c>
      <c r="J62" s="212">
        <v>0</v>
      </c>
      <c r="K62" s="209">
        <v>0</v>
      </c>
      <c r="L62" s="209">
        <v>0</v>
      </c>
      <c r="M62" s="212">
        <v>0</v>
      </c>
      <c r="N62" s="209">
        <v>0</v>
      </c>
      <c r="O62" s="209">
        <v>0</v>
      </c>
      <c r="P62" s="212">
        <v>0</v>
      </c>
      <c r="Q62" s="209">
        <v>0</v>
      </c>
      <c r="R62" s="209">
        <v>0</v>
      </c>
      <c r="S62" s="212">
        <v>0</v>
      </c>
      <c r="T62" s="209">
        <v>0</v>
      </c>
      <c r="U62" s="209">
        <v>0</v>
      </c>
      <c r="V62" s="212">
        <v>0</v>
      </c>
      <c r="W62" s="209">
        <v>0</v>
      </c>
      <c r="X62" s="209">
        <v>0</v>
      </c>
      <c r="Y62" s="212">
        <v>0</v>
      </c>
      <c r="Z62" s="209">
        <v>0</v>
      </c>
      <c r="AA62" s="209">
        <v>0</v>
      </c>
      <c r="AB62" s="212">
        <v>0</v>
      </c>
      <c r="AC62" s="209">
        <v>0</v>
      </c>
      <c r="AD62" s="209">
        <v>0</v>
      </c>
      <c r="AE62" s="212">
        <v>0</v>
      </c>
      <c r="AF62" s="209">
        <v>0</v>
      </c>
      <c r="AG62" s="209">
        <v>0</v>
      </c>
      <c r="AH62" s="212">
        <v>0</v>
      </c>
      <c r="AI62" s="209">
        <v>0</v>
      </c>
      <c r="AJ62" s="209">
        <v>0</v>
      </c>
      <c r="AK62" s="212">
        <v>0</v>
      </c>
      <c r="AL62" s="209">
        <v>0</v>
      </c>
      <c r="AM62" s="209">
        <v>0</v>
      </c>
      <c r="AN62" s="212">
        <v>0</v>
      </c>
      <c r="AO62" s="209">
        <v>0</v>
      </c>
      <c r="AP62" s="209">
        <v>0</v>
      </c>
      <c r="AQ62" s="212">
        <v>0</v>
      </c>
      <c r="AS62" s="180">
        <f t="shared" si="158"/>
        <v>0</v>
      </c>
      <c r="AT62" s="180">
        <f t="shared" si="159"/>
        <v>0</v>
      </c>
    </row>
    <row r="63" spans="1:46" s="184" customFormat="1" ht="22.5" customHeight="1">
      <c r="A63" s="315"/>
      <c r="B63" s="326"/>
      <c r="C63" s="326"/>
      <c r="D63" s="208" t="s">
        <v>271</v>
      </c>
      <c r="E63" s="209">
        <f>H63+K63+N63+Q63+T63+W63+Z63+AC63+AF63+AI63+AL63+AO63</f>
        <v>651851.30000000005</v>
      </c>
      <c r="F63" s="209">
        <f>I63+L63+O63+R63+U63+X63+AA63+AD63+AG63+AJ63+AM63+AP63</f>
        <v>164749.5</v>
      </c>
      <c r="G63" s="206">
        <f>F63/E63*100</f>
        <v>25.274092419544147</v>
      </c>
      <c r="H63" s="209">
        <v>32781.1</v>
      </c>
      <c r="I63" s="206">
        <v>32781.1</v>
      </c>
      <c r="J63" s="207">
        <f t="shared" si="328"/>
        <v>1</v>
      </c>
      <c r="K63" s="209">
        <v>18625.5</v>
      </c>
      <c r="L63" s="206">
        <v>18625.5</v>
      </c>
      <c r="M63" s="207">
        <f t="shared" ref="M63" si="430">K63/L63</f>
        <v>1</v>
      </c>
      <c r="N63" s="209">
        <v>93717.2</v>
      </c>
      <c r="O63" s="206">
        <v>93717.2</v>
      </c>
      <c r="P63" s="207">
        <f t="shared" ref="P63" si="431">N63/O63</f>
        <v>1</v>
      </c>
      <c r="Q63" s="209">
        <v>19625.7</v>
      </c>
      <c r="R63" s="206">
        <v>19625.7</v>
      </c>
      <c r="S63" s="207">
        <f>R63/Q63</f>
        <v>1</v>
      </c>
      <c r="T63" s="209">
        <v>87767.5</v>
      </c>
      <c r="U63" s="254">
        <v>0</v>
      </c>
      <c r="V63" s="212">
        <v>0</v>
      </c>
      <c r="W63" s="209">
        <v>69934</v>
      </c>
      <c r="X63" s="254">
        <v>0</v>
      </c>
      <c r="Y63" s="212">
        <v>0</v>
      </c>
      <c r="Z63" s="209">
        <v>62577.4</v>
      </c>
      <c r="AA63" s="254">
        <v>0</v>
      </c>
      <c r="AB63" s="212">
        <v>0</v>
      </c>
      <c r="AC63" s="209">
        <v>49934</v>
      </c>
      <c r="AD63" s="254">
        <v>0</v>
      </c>
      <c r="AE63" s="212">
        <v>0</v>
      </c>
      <c r="AF63" s="209">
        <v>49934</v>
      </c>
      <c r="AG63" s="254">
        <v>0</v>
      </c>
      <c r="AH63" s="212">
        <v>0</v>
      </c>
      <c r="AI63" s="209">
        <v>49934</v>
      </c>
      <c r="AJ63" s="254">
        <v>0</v>
      </c>
      <c r="AK63" s="212">
        <v>0</v>
      </c>
      <c r="AL63" s="209">
        <v>49934</v>
      </c>
      <c r="AM63" s="254">
        <v>0</v>
      </c>
      <c r="AN63" s="212">
        <v>0</v>
      </c>
      <c r="AO63" s="209">
        <v>67086.899999999994</v>
      </c>
      <c r="AP63" s="254">
        <v>0</v>
      </c>
      <c r="AQ63" s="212">
        <v>0</v>
      </c>
      <c r="AS63" s="180">
        <f t="shared" si="158"/>
        <v>651851.30000000005</v>
      </c>
      <c r="AT63" s="180">
        <f t="shared" si="159"/>
        <v>0</v>
      </c>
    </row>
    <row r="64" spans="1:46" s="184" customFormat="1" ht="92.25" customHeight="1">
      <c r="A64" s="315"/>
      <c r="B64" s="326"/>
      <c r="C64" s="326"/>
      <c r="D64" s="208" t="s">
        <v>277</v>
      </c>
      <c r="E64" s="209"/>
      <c r="F64" s="206">
        <f t="shared" si="429"/>
        <v>0</v>
      </c>
      <c r="G64" s="210">
        <v>0</v>
      </c>
      <c r="H64" s="209">
        <v>0</v>
      </c>
      <c r="I64" s="209">
        <v>0</v>
      </c>
      <c r="J64" s="212">
        <v>0</v>
      </c>
      <c r="K64" s="209">
        <v>0</v>
      </c>
      <c r="L64" s="209">
        <v>0</v>
      </c>
      <c r="M64" s="212">
        <v>0</v>
      </c>
      <c r="N64" s="209">
        <v>0</v>
      </c>
      <c r="O64" s="209">
        <v>0</v>
      </c>
      <c r="P64" s="212">
        <v>0</v>
      </c>
      <c r="Q64" s="209">
        <v>0</v>
      </c>
      <c r="R64" s="209">
        <v>0</v>
      </c>
      <c r="S64" s="212">
        <v>0</v>
      </c>
      <c r="T64" s="209">
        <v>0</v>
      </c>
      <c r="U64" s="209">
        <v>0</v>
      </c>
      <c r="V64" s="212">
        <v>0</v>
      </c>
      <c r="W64" s="209">
        <v>0</v>
      </c>
      <c r="X64" s="209">
        <v>0</v>
      </c>
      <c r="Y64" s="212">
        <v>0</v>
      </c>
      <c r="Z64" s="209">
        <v>0</v>
      </c>
      <c r="AA64" s="209">
        <v>0</v>
      </c>
      <c r="AB64" s="212">
        <v>0</v>
      </c>
      <c r="AC64" s="209">
        <v>0</v>
      </c>
      <c r="AD64" s="209">
        <v>0</v>
      </c>
      <c r="AE64" s="212">
        <v>0</v>
      </c>
      <c r="AF64" s="209">
        <v>0</v>
      </c>
      <c r="AG64" s="209">
        <v>0</v>
      </c>
      <c r="AH64" s="212">
        <v>0</v>
      </c>
      <c r="AI64" s="209">
        <v>0</v>
      </c>
      <c r="AJ64" s="209">
        <v>0</v>
      </c>
      <c r="AK64" s="212">
        <v>0</v>
      </c>
      <c r="AL64" s="209">
        <v>0</v>
      </c>
      <c r="AM64" s="209">
        <v>0</v>
      </c>
      <c r="AN64" s="212">
        <v>0</v>
      </c>
      <c r="AO64" s="209">
        <v>0</v>
      </c>
      <c r="AP64" s="209">
        <v>0</v>
      </c>
      <c r="AQ64" s="212">
        <v>0</v>
      </c>
      <c r="AS64" s="180">
        <f t="shared" si="158"/>
        <v>0</v>
      </c>
      <c r="AT64" s="180">
        <f t="shared" si="159"/>
        <v>0</v>
      </c>
    </row>
    <row r="65" spans="1:46" s="184" customFormat="1" ht="27.6">
      <c r="A65" s="315"/>
      <c r="B65" s="326"/>
      <c r="C65" s="326"/>
      <c r="D65" s="208" t="s">
        <v>283</v>
      </c>
      <c r="E65" s="209">
        <v>0</v>
      </c>
      <c r="F65" s="206">
        <f t="shared" si="429"/>
        <v>0</v>
      </c>
      <c r="G65" s="210">
        <v>0</v>
      </c>
      <c r="H65" s="209">
        <v>0</v>
      </c>
      <c r="I65" s="209">
        <v>0</v>
      </c>
      <c r="J65" s="212">
        <v>0</v>
      </c>
      <c r="K65" s="209">
        <v>0</v>
      </c>
      <c r="L65" s="209">
        <v>0</v>
      </c>
      <c r="M65" s="212">
        <v>0</v>
      </c>
      <c r="N65" s="209">
        <v>0</v>
      </c>
      <c r="O65" s="209">
        <v>0</v>
      </c>
      <c r="P65" s="212">
        <v>0</v>
      </c>
      <c r="Q65" s="209">
        <v>0</v>
      </c>
      <c r="R65" s="209">
        <v>0</v>
      </c>
      <c r="S65" s="212">
        <v>0</v>
      </c>
      <c r="T65" s="209">
        <v>0</v>
      </c>
      <c r="U65" s="209">
        <v>0</v>
      </c>
      <c r="V65" s="212">
        <v>0</v>
      </c>
      <c r="W65" s="209">
        <v>0</v>
      </c>
      <c r="X65" s="209">
        <v>0</v>
      </c>
      <c r="Y65" s="212">
        <v>0</v>
      </c>
      <c r="Z65" s="209">
        <v>0</v>
      </c>
      <c r="AA65" s="209">
        <v>0</v>
      </c>
      <c r="AB65" s="212">
        <v>0</v>
      </c>
      <c r="AC65" s="209">
        <v>0</v>
      </c>
      <c r="AD65" s="209">
        <v>0</v>
      </c>
      <c r="AE65" s="212">
        <v>0</v>
      </c>
      <c r="AF65" s="209">
        <v>0</v>
      </c>
      <c r="AG65" s="209">
        <v>0</v>
      </c>
      <c r="AH65" s="212">
        <v>0</v>
      </c>
      <c r="AI65" s="209">
        <v>0</v>
      </c>
      <c r="AJ65" s="209">
        <v>0</v>
      </c>
      <c r="AK65" s="212">
        <v>0</v>
      </c>
      <c r="AL65" s="209">
        <v>0</v>
      </c>
      <c r="AM65" s="209">
        <v>0</v>
      </c>
      <c r="AN65" s="212">
        <v>0</v>
      </c>
      <c r="AO65" s="209">
        <v>0</v>
      </c>
      <c r="AP65" s="209">
        <v>0</v>
      </c>
      <c r="AQ65" s="212">
        <v>0</v>
      </c>
      <c r="AS65" s="180">
        <f t="shared" si="158"/>
        <v>0</v>
      </c>
      <c r="AT65" s="180">
        <f t="shared" si="159"/>
        <v>0</v>
      </c>
    </row>
    <row r="66" spans="1:46" s="184" customFormat="1" ht="41.4">
      <c r="A66" s="315"/>
      <c r="B66" s="326"/>
      <c r="C66" s="326"/>
      <c r="D66" s="208" t="s">
        <v>284</v>
      </c>
      <c r="E66" s="209">
        <v>0</v>
      </c>
      <c r="F66" s="206">
        <f t="shared" si="429"/>
        <v>0</v>
      </c>
      <c r="G66" s="210">
        <v>0</v>
      </c>
      <c r="H66" s="209">
        <v>0</v>
      </c>
      <c r="I66" s="209">
        <v>0</v>
      </c>
      <c r="J66" s="212">
        <v>0</v>
      </c>
      <c r="K66" s="209">
        <v>0</v>
      </c>
      <c r="L66" s="209">
        <v>0</v>
      </c>
      <c r="M66" s="212">
        <v>0</v>
      </c>
      <c r="N66" s="209">
        <v>0</v>
      </c>
      <c r="O66" s="209">
        <v>0</v>
      </c>
      <c r="P66" s="212">
        <v>0</v>
      </c>
      <c r="Q66" s="209">
        <v>0</v>
      </c>
      <c r="R66" s="209">
        <v>0</v>
      </c>
      <c r="S66" s="212">
        <v>0</v>
      </c>
      <c r="T66" s="209">
        <v>0</v>
      </c>
      <c r="U66" s="209">
        <v>0</v>
      </c>
      <c r="V66" s="212">
        <v>0</v>
      </c>
      <c r="W66" s="209">
        <v>0</v>
      </c>
      <c r="X66" s="209">
        <v>0</v>
      </c>
      <c r="Y66" s="212">
        <v>0</v>
      </c>
      <c r="Z66" s="209">
        <v>0</v>
      </c>
      <c r="AA66" s="209">
        <v>0</v>
      </c>
      <c r="AB66" s="212">
        <v>0</v>
      </c>
      <c r="AC66" s="209">
        <v>0</v>
      </c>
      <c r="AD66" s="209">
        <v>0</v>
      </c>
      <c r="AE66" s="212">
        <v>0</v>
      </c>
      <c r="AF66" s="209">
        <v>0</v>
      </c>
      <c r="AG66" s="209">
        <v>0</v>
      </c>
      <c r="AH66" s="212">
        <v>0</v>
      </c>
      <c r="AI66" s="209">
        <v>0</v>
      </c>
      <c r="AJ66" s="209">
        <v>0</v>
      </c>
      <c r="AK66" s="212">
        <v>0</v>
      </c>
      <c r="AL66" s="209">
        <v>0</v>
      </c>
      <c r="AM66" s="209">
        <v>0</v>
      </c>
      <c r="AN66" s="212">
        <v>0</v>
      </c>
      <c r="AO66" s="209">
        <v>0</v>
      </c>
      <c r="AP66" s="209">
        <v>0</v>
      </c>
      <c r="AQ66" s="212">
        <v>0</v>
      </c>
      <c r="AS66" s="180">
        <f t="shared" si="158"/>
        <v>0</v>
      </c>
      <c r="AT66" s="180">
        <f t="shared" si="159"/>
        <v>0</v>
      </c>
    </row>
    <row r="67" spans="1:46" s="184" customFormat="1" ht="19.5" customHeight="1">
      <c r="A67" s="315" t="s">
        <v>340</v>
      </c>
      <c r="B67" s="351" t="s">
        <v>396</v>
      </c>
      <c r="C67" s="351" t="s">
        <v>399</v>
      </c>
      <c r="D67" s="208" t="s">
        <v>281</v>
      </c>
      <c r="E67" s="203">
        <f>E68+E69+E70+E72+E73</f>
        <v>14586.6</v>
      </c>
      <c r="F67" s="203">
        <f>F68+F69+F70+F72+F73</f>
        <v>1646.1999999999998</v>
      </c>
      <c r="G67" s="267">
        <f>F67/E67</f>
        <v>0.11285700574499882</v>
      </c>
      <c r="H67" s="203">
        <f t="shared" ref="H67" si="432">H68+H69+H70+H72+H73</f>
        <v>0</v>
      </c>
      <c r="I67" s="203">
        <f t="shared" ref="I67" si="433">I68+I69+I70+I72+I73</f>
        <v>0</v>
      </c>
      <c r="J67" s="220">
        <v>0</v>
      </c>
      <c r="K67" s="203">
        <f t="shared" ref="K67" si="434">K68+K69+K70+K72+K73</f>
        <v>0</v>
      </c>
      <c r="L67" s="203">
        <f t="shared" ref="L67" si="435">L68+L69+L70+L72+L73</f>
        <v>0</v>
      </c>
      <c r="M67" s="220">
        <v>0</v>
      </c>
      <c r="N67" s="203">
        <f t="shared" ref="N67" si="436">N68+N69+N70+N72+N73</f>
        <v>1204.8</v>
      </c>
      <c r="O67" s="203">
        <f t="shared" ref="O67" si="437">O68+O69+O70+O72+O73</f>
        <v>1204.8</v>
      </c>
      <c r="P67" s="207">
        <f t="shared" ref="P67" si="438">N67/O67</f>
        <v>1</v>
      </c>
      <c r="Q67" s="203">
        <f t="shared" ref="Q67" si="439">Q68+Q69+Q70+Q72+Q73</f>
        <v>441.4</v>
      </c>
      <c r="R67" s="203">
        <f t="shared" ref="R67" si="440">R68+R69+R70+R72+R73</f>
        <v>441.4</v>
      </c>
      <c r="S67" s="205">
        <f>R67/Q67</f>
        <v>1</v>
      </c>
      <c r="T67" s="203">
        <f t="shared" ref="T67" si="441">T68+T69+T70+T72+T73</f>
        <v>3413.4</v>
      </c>
      <c r="U67" s="203">
        <f t="shared" ref="U67" si="442">U68+U69+U70+U72+U73</f>
        <v>0</v>
      </c>
      <c r="V67" s="220">
        <v>0</v>
      </c>
      <c r="W67" s="203">
        <f t="shared" ref="W67" si="443">W68+W69+W70+W72+W73</f>
        <v>1361</v>
      </c>
      <c r="X67" s="203">
        <f t="shared" ref="X67" si="444">X68+X69+X70+X72+X73</f>
        <v>0</v>
      </c>
      <c r="Y67" s="220">
        <v>0</v>
      </c>
      <c r="Z67" s="203">
        <f t="shared" ref="Z67" si="445">Z68+Z69+Z70+Z72+Z73</f>
        <v>1361</v>
      </c>
      <c r="AA67" s="203">
        <f t="shared" ref="AA67" si="446">AA68+AA69+AA70+AA72+AA73</f>
        <v>0</v>
      </c>
      <c r="AB67" s="220">
        <v>0</v>
      </c>
      <c r="AC67" s="203">
        <f t="shared" ref="AC67" si="447">AC68+AC69+AC70+AC72+AC73</f>
        <v>1361</v>
      </c>
      <c r="AD67" s="203">
        <f t="shared" ref="AD67" si="448">AD68+AD69+AD70+AD72+AD73</f>
        <v>0</v>
      </c>
      <c r="AE67" s="220">
        <v>0</v>
      </c>
      <c r="AF67" s="203">
        <f t="shared" ref="AF67:AG67" si="449">AF68+AF69+AF70+AF72+AF73</f>
        <v>1361</v>
      </c>
      <c r="AG67" s="203">
        <f t="shared" si="449"/>
        <v>0</v>
      </c>
      <c r="AH67" s="220">
        <v>0</v>
      </c>
      <c r="AI67" s="203">
        <f t="shared" ref="AI67" si="450">AI68+AI69+AI70+AI72+AI73</f>
        <v>1361</v>
      </c>
      <c r="AJ67" s="203">
        <f t="shared" ref="AJ67" si="451">AJ68+AJ69+AJ70+AJ72+AJ73</f>
        <v>0</v>
      </c>
      <c r="AK67" s="220">
        <v>0</v>
      </c>
      <c r="AL67" s="203">
        <f t="shared" ref="AL67" si="452">AL68+AL69+AL70+AL72+AL73</f>
        <v>1361</v>
      </c>
      <c r="AM67" s="203">
        <f t="shared" ref="AM67" si="453">AM68+AM69+AM70+AM72+AM73</f>
        <v>0</v>
      </c>
      <c r="AN67" s="220">
        <v>0</v>
      </c>
      <c r="AO67" s="203">
        <f t="shared" ref="AO67" si="454">AO68+AO69+AO70+AO72+AO73</f>
        <v>1361</v>
      </c>
      <c r="AP67" s="203">
        <f t="shared" ref="AP67" si="455">AP68+AP69+AP70+AP72+AP73</f>
        <v>0</v>
      </c>
      <c r="AQ67" s="220">
        <v>0</v>
      </c>
      <c r="AS67" s="180">
        <f t="shared" si="158"/>
        <v>14586.599999999999</v>
      </c>
      <c r="AT67" s="180">
        <f t="shared" si="159"/>
        <v>0</v>
      </c>
    </row>
    <row r="68" spans="1:46" s="184" customFormat="1" ht="33" customHeight="1">
      <c r="A68" s="315"/>
      <c r="B68" s="352"/>
      <c r="C68" s="352"/>
      <c r="D68" s="208" t="s">
        <v>37</v>
      </c>
      <c r="E68" s="209">
        <f t="shared" ref="E68:F69" si="456">H68+K68+N68+Q68+T68+W68+Z68+AC68+AF68+AI68+AL68+AO68</f>
        <v>0</v>
      </c>
      <c r="F68" s="209">
        <f t="shared" si="456"/>
        <v>0</v>
      </c>
      <c r="G68" s="210">
        <v>0</v>
      </c>
      <c r="H68" s="209">
        <v>0</v>
      </c>
      <c r="I68" s="209">
        <v>0</v>
      </c>
      <c r="J68" s="210">
        <v>0</v>
      </c>
      <c r="K68" s="209">
        <v>0</v>
      </c>
      <c r="L68" s="209">
        <v>0</v>
      </c>
      <c r="M68" s="210">
        <v>0</v>
      </c>
      <c r="N68" s="209">
        <v>0</v>
      </c>
      <c r="O68" s="209">
        <v>0</v>
      </c>
      <c r="P68" s="210">
        <v>0</v>
      </c>
      <c r="Q68" s="209">
        <v>0</v>
      </c>
      <c r="R68" s="209">
        <v>0</v>
      </c>
      <c r="S68" s="210">
        <v>0</v>
      </c>
      <c r="T68" s="209">
        <v>0</v>
      </c>
      <c r="U68" s="209">
        <v>0</v>
      </c>
      <c r="V68" s="210">
        <v>0</v>
      </c>
      <c r="W68" s="209">
        <v>0</v>
      </c>
      <c r="X68" s="209">
        <v>0</v>
      </c>
      <c r="Y68" s="210">
        <v>0</v>
      </c>
      <c r="Z68" s="209">
        <v>0</v>
      </c>
      <c r="AA68" s="209">
        <v>0</v>
      </c>
      <c r="AB68" s="210">
        <v>0</v>
      </c>
      <c r="AC68" s="209">
        <v>0</v>
      </c>
      <c r="AD68" s="209">
        <v>0</v>
      </c>
      <c r="AE68" s="210">
        <v>0</v>
      </c>
      <c r="AF68" s="209">
        <v>0</v>
      </c>
      <c r="AG68" s="209">
        <v>0</v>
      </c>
      <c r="AH68" s="210">
        <v>0</v>
      </c>
      <c r="AI68" s="209">
        <v>0</v>
      </c>
      <c r="AJ68" s="209">
        <v>0</v>
      </c>
      <c r="AK68" s="210">
        <v>0</v>
      </c>
      <c r="AL68" s="209">
        <v>0</v>
      </c>
      <c r="AM68" s="209">
        <v>0</v>
      </c>
      <c r="AN68" s="210">
        <v>0</v>
      </c>
      <c r="AO68" s="209">
        <v>0</v>
      </c>
      <c r="AP68" s="209">
        <v>0</v>
      </c>
      <c r="AQ68" s="210">
        <v>0</v>
      </c>
      <c r="AS68" s="180">
        <f t="shared" si="158"/>
        <v>0</v>
      </c>
      <c r="AT68" s="180">
        <f t="shared" si="159"/>
        <v>0</v>
      </c>
    </row>
    <row r="69" spans="1:46" s="184" customFormat="1" ht="41.4">
      <c r="A69" s="315"/>
      <c r="B69" s="352"/>
      <c r="C69" s="352"/>
      <c r="D69" s="208" t="s">
        <v>2</v>
      </c>
      <c r="E69" s="209">
        <f t="shared" si="456"/>
        <v>0</v>
      </c>
      <c r="F69" s="209">
        <f t="shared" si="456"/>
        <v>0</v>
      </c>
      <c r="G69" s="210">
        <v>0</v>
      </c>
      <c r="H69" s="209">
        <v>0</v>
      </c>
      <c r="I69" s="209">
        <v>0</v>
      </c>
      <c r="J69" s="210">
        <v>0</v>
      </c>
      <c r="K69" s="209">
        <v>0</v>
      </c>
      <c r="L69" s="209">
        <v>0</v>
      </c>
      <c r="M69" s="210">
        <v>0</v>
      </c>
      <c r="N69" s="209">
        <v>0</v>
      </c>
      <c r="O69" s="209">
        <v>0</v>
      </c>
      <c r="P69" s="210">
        <v>0</v>
      </c>
      <c r="Q69" s="209">
        <v>0</v>
      </c>
      <c r="R69" s="209">
        <v>0</v>
      </c>
      <c r="S69" s="210">
        <v>0</v>
      </c>
      <c r="T69" s="209">
        <v>0</v>
      </c>
      <c r="U69" s="209">
        <v>0</v>
      </c>
      <c r="V69" s="210">
        <v>0</v>
      </c>
      <c r="W69" s="209">
        <v>0</v>
      </c>
      <c r="X69" s="209">
        <v>0</v>
      </c>
      <c r="Y69" s="210">
        <v>0</v>
      </c>
      <c r="Z69" s="209">
        <v>0</v>
      </c>
      <c r="AA69" s="209">
        <v>0</v>
      </c>
      <c r="AB69" s="210">
        <v>0</v>
      </c>
      <c r="AC69" s="209">
        <v>0</v>
      </c>
      <c r="AD69" s="209">
        <v>0</v>
      </c>
      <c r="AE69" s="210">
        <v>0</v>
      </c>
      <c r="AF69" s="209">
        <v>0</v>
      </c>
      <c r="AG69" s="209">
        <v>0</v>
      </c>
      <c r="AH69" s="210">
        <v>0</v>
      </c>
      <c r="AI69" s="209">
        <v>0</v>
      </c>
      <c r="AJ69" s="209">
        <v>0</v>
      </c>
      <c r="AK69" s="210">
        <v>0</v>
      </c>
      <c r="AL69" s="209">
        <v>0</v>
      </c>
      <c r="AM69" s="209">
        <v>0</v>
      </c>
      <c r="AN69" s="210">
        <v>0</v>
      </c>
      <c r="AO69" s="209">
        <v>0</v>
      </c>
      <c r="AP69" s="209">
        <v>0</v>
      </c>
      <c r="AQ69" s="210">
        <v>0</v>
      </c>
      <c r="AS69" s="180">
        <f t="shared" si="158"/>
        <v>0</v>
      </c>
      <c r="AT69" s="180">
        <f t="shared" si="159"/>
        <v>0</v>
      </c>
    </row>
    <row r="70" spans="1:46" s="184" customFormat="1" ht="20.25" customHeight="1">
      <c r="A70" s="315"/>
      <c r="B70" s="352"/>
      <c r="C70" s="352"/>
      <c r="D70" s="208" t="s">
        <v>271</v>
      </c>
      <c r="E70" s="209">
        <f>H70+K70+N70+Q70+T70+W70+Z70+AC70+AF70+AI70+AL70+AO70</f>
        <v>14586.6</v>
      </c>
      <c r="F70" s="209">
        <f>I70+L70+O70+R70+U70+X70+AA70+AD70+AG70+AJ70+AM70+AP70</f>
        <v>1646.1999999999998</v>
      </c>
      <c r="G70" s="267">
        <f>F70/E70</f>
        <v>0.11285700574499882</v>
      </c>
      <c r="H70" s="209">
        <v>0</v>
      </c>
      <c r="I70" s="209">
        <v>0</v>
      </c>
      <c r="J70" s="210">
        <v>0</v>
      </c>
      <c r="K70" s="209">
        <v>0</v>
      </c>
      <c r="L70" s="209">
        <v>0</v>
      </c>
      <c r="M70" s="210">
        <v>0</v>
      </c>
      <c r="N70" s="209">
        <v>1204.8</v>
      </c>
      <c r="O70" s="206">
        <v>1204.8</v>
      </c>
      <c r="P70" s="207">
        <f t="shared" ref="P70" si="457">N70/O70</f>
        <v>1</v>
      </c>
      <c r="Q70" s="209">
        <v>441.4</v>
      </c>
      <c r="R70" s="206">
        <v>441.4</v>
      </c>
      <c r="S70" s="207">
        <f>R70/Q70</f>
        <v>1</v>
      </c>
      <c r="T70" s="209">
        <v>3413.4</v>
      </c>
      <c r="U70" s="206"/>
      <c r="V70" s="210">
        <v>0</v>
      </c>
      <c r="W70" s="209">
        <v>1361</v>
      </c>
      <c r="X70" s="206"/>
      <c r="Y70" s="210">
        <v>0</v>
      </c>
      <c r="Z70" s="209">
        <v>1361</v>
      </c>
      <c r="AA70" s="206"/>
      <c r="AB70" s="210">
        <v>0</v>
      </c>
      <c r="AC70" s="209">
        <v>1361</v>
      </c>
      <c r="AD70" s="206"/>
      <c r="AE70" s="210">
        <v>0</v>
      </c>
      <c r="AF70" s="209">
        <v>1361</v>
      </c>
      <c r="AG70" s="206"/>
      <c r="AH70" s="210">
        <v>0</v>
      </c>
      <c r="AI70" s="209">
        <v>1361</v>
      </c>
      <c r="AJ70" s="206"/>
      <c r="AK70" s="210">
        <v>0</v>
      </c>
      <c r="AL70" s="209">
        <v>1361</v>
      </c>
      <c r="AM70" s="206"/>
      <c r="AN70" s="210">
        <v>0</v>
      </c>
      <c r="AO70" s="209">
        <v>1361</v>
      </c>
      <c r="AP70" s="206"/>
      <c r="AQ70" s="210">
        <v>0</v>
      </c>
      <c r="AS70" s="180">
        <f t="shared" si="158"/>
        <v>14586.599999999999</v>
      </c>
      <c r="AT70" s="180">
        <f t="shared" si="159"/>
        <v>0</v>
      </c>
    </row>
    <row r="71" spans="1:46" s="184" customFormat="1" ht="82.8">
      <c r="A71" s="315"/>
      <c r="B71" s="352"/>
      <c r="C71" s="352"/>
      <c r="D71" s="208" t="s">
        <v>277</v>
      </c>
      <c r="E71" s="209">
        <v>0</v>
      </c>
      <c r="F71" s="206">
        <f t="shared" ref="F71" si="458">CHOOSE(IF(ISBLANK(L71),1,IF(ISBLANK(O71),2,IF(ISBLANK(R71),3,IF(ISBLANK(U71),4,IF(ISBLANK(X71),5,IF(ISBLANK(AA71),6,IF(ISBLANK(AD71),7,IF(ISBLANK(AG71),8,IF(ISBLANK(AJ71),9,IF(ISBLANK(AM71),10,IF(ISBLANK(AP71),11,12))))))))))),I71,L71,O71,R71,U71,X71,AA71,AD71,AG71,AJ71,AM71,AP71)</f>
        <v>0</v>
      </c>
      <c r="G71" s="210">
        <v>0</v>
      </c>
      <c r="H71" s="209">
        <v>0</v>
      </c>
      <c r="I71" s="209">
        <v>0</v>
      </c>
      <c r="J71" s="210">
        <v>0</v>
      </c>
      <c r="K71" s="209">
        <v>0</v>
      </c>
      <c r="L71" s="209">
        <v>0</v>
      </c>
      <c r="M71" s="210">
        <v>0</v>
      </c>
      <c r="N71" s="209">
        <v>0</v>
      </c>
      <c r="O71" s="209">
        <v>0</v>
      </c>
      <c r="P71" s="210">
        <v>0</v>
      </c>
      <c r="Q71" s="209">
        <v>0</v>
      </c>
      <c r="R71" s="209">
        <v>0</v>
      </c>
      <c r="S71" s="210">
        <v>0</v>
      </c>
      <c r="T71" s="209">
        <v>0</v>
      </c>
      <c r="U71" s="209">
        <v>0</v>
      </c>
      <c r="V71" s="210">
        <v>0</v>
      </c>
      <c r="W71" s="209">
        <v>0</v>
      </c>
      <c r="X71" s="209">
        <v>0</v>
      </c>
      <c r="Y71" s="210">
        <v>0</v>
      </c>
      <c r="Z71" s="209">
        <v>0</v>
      </c>
      <c r="AA71" s="209">
        <v>0</v>
      </c>
      <c r="AB71" s="210">
        <v>0</v>
      </c>
      <c r="AC71" s="209">
        <v>0</v>
      </c>
      <c r="AD71" s="209">
        <v>0</v>
      </c>
      <c r="AE71" s="210">
        <v>0</v>
      </c>
      <c r="AF71" s="209">
        <v>0</v>
      </c>
      <c r="AG71" s="209">
        <v>0</v>
      </c>
      <c r="AH71" s="210">
        <v>0</v>
      </c>
      <c r="AI71" s="209">
        <v>0</v>
      </c>
      <c r="AJ71" s="209">
        <v>0</v>
      </c>
      <c r="AK71" s="210">
        <v>0</v>
      </c>
      <c r="AL71" s="209">
        <v>0</v>
      </c>
      <c r="AM71" s="209">
        <v>0</v>
      </c>
      <c r="AN71" s="210">
        <v>0</v>
      </c>
      <c r="AO71" s="209">
        <v>0</v>
      </c>
      <c r="AP71" s="209">
        <v>0</v>
      </c>
      <c r="AQ71" s="210">
        <v>0</v>
      </c>
      <c r="AS71" s="180">
        <f t="shared" si="158"/>
        <v>0</v>
      </c>
      <c r="AT71" s="180">
        <f t="shared" si="159"/>
        <v>0</v>
      </c>
    </row>
    <row r="72" spans="1:46" s="184" customFormat="1" ht="35.25" customHeight="1">
      <c r="A72" s="315"/>
      <c r="B72" s="352"/>
      <c r="C72" s="352"/>
      <c r="D72" s="208" t="s">
        <v>283</v>
      </c>
      <c r="E72" s="209">
        <v>0</v>
      </c>
      <c r="F72" s="206">
        <f>CHOOSE(IF(ISBLANK(L72),1,IF(ISBLANK(O72),2,IF(ISBLANK(R72),3,IF(ISBLANK(U72),4,IF(ISBLANK(X72),5,IF(ISBLANK(AA72),6,IF(ISBLANK(AD72),7,IF(ISBLANK(AG73),8,IF(ISBLANK(AJ72),9,IF(ISBLANK(AM72),10,IF(ISBLANK(AP72),11,12))))))))))),I72,L72,O72,R72,U72,X72,AA72,AD72,AG73,AJ72,AM72,AP72)</f>
        <v>0</v>
      </c>
      <c r="G72" s="210">
        <v>0</v>
      </c>
      <c r="H72" s="209">
        <v>0</v>
      </c>
      <c r="I72" s="209">
        <v>0</v>
      </c>
      <c r="J72" s="210">
        <v>0</v>
      </c>
      <c r="K72" s="209">
        <v>0</v>
      </c>
      <c r="L72" s="209">
        <v>0</v>
      </c>
      <c r="M72" s="210">
        <v>0</v>
      </c>
      <c r="N72" s="209">
        <v>0</v>
      </c>
      <c r="O72" s="209">
        <v>0</v>
      </c>
      <c r="P72" s="210">
        <v>0</v>
      </c>
      <c r="Q72" s="209">
        <v>0</v>
      </c>
      <c r="R72" s="209">
        <v>0</v>
      </c>
      <c r="S72" s="210">
        <v>0</v>
      </c>
      <c r="T72" s="209">
        <v>0</v>
      </c>
      <c r="U72" s="209">
        <v>0</v>
      </c>
      <c r="V72" s="210">
        <v>0</v>
      </c>
      <c r="W72" s="209">
        <v>0</v>
      </c>
      <c r="X72" s="209">
        <v>0</v>
      </c>
      <c r="Y72" s="210">
        <v>0</v>
      </c>
      <c r="Z72" s="209">
        <v>0</v>
      </c>
      <c r="AA72" s="209">
        <v>0</v>
      </c>
      <c r="AB72" s="210">
        <v>0</v>
      </c>
      <c r="AC72" s="209">
        <v>0</v>
      </c>
      <c r="AD72" s="209">
        <v>0</v>
      </c>
      <c r="AE72" s="210">
        <v>0</v>
      </c>
      <c r="AF72" s="219"/>
      <c r="AG72" s="219"/>
      <c r="AH72" s="210">
        <v>0</v>
      </c>
      <c r="AI72" s="209">
        <v>0</v>
      </c>
      <c r="AJ72" s="209">
        <v>0</v>
      </c>
      <c r="AK72" s="210">
        <v>0</v>
      </c>
      <c r="AL72" s="209">
        <v>0</v>
      </c>
      <c r="AM72" s="209">
        <v>0</v>
      </c>
      <c r="AN72" s="210">
        <v>0</v>
      </c>
      <c r="AO72" s="209">
        <v>0</v>
      </c>
      <c r="AP72" s="209">
        <v>0</v>
      </c>
      <c r="AQ72" s="210">
        <v>0</v>
      </c>
      <c r="AS72" s="180">
        <f>AO72+AL72+AI72+AF73+AC72+Z72+W72+T72+Q72+N72+K72+I72</f>
        <v>0</v>
      </c>
      <c r="AT72" s="180">
        <f t="shared" si="159"/>
        <v>0</v>
      </c>
    </row>
    <row r="73" spans="1:46" s="184" customFormat="1" ht="133.5" customHeight="1">
      <c r="A73" s="315"/>
      <c r="B73" s="353"/>
      <c r="C73" s="353"/>
      <c r="D73" s="208" t="s">
        <v>284</v>
      </c>
      <c r="E73" s="209">
        <v>0</v>
      </c>
      <c r="F73" s="206">
        <f>CHOOSE(IF(ISBLANK(L73),1,IF(ISBLANK(O73),2,IF(ISBLANK(R73),3,IF(ISBLANK(U73),4,IF(ISBLANK(X73),5,IF(ISBLANK(AA73),6,IF(ISBLANK(AD73),7,IF(ISBLANK(#REF!),8,IF(ISBLANK(AJ73),9,IF(ISBLANK(AM73),10,IF(ISBLANK(AP73),11,12))))))))))),I73,L73,O73,R73,U73,X73,AA73,AD73,#REF!,AJ73,AM73,AP73)</f>
        <v>0</v>
      </c>
      <c r="G73" s="210">
        <v>0</v>
      </c>
      <c r="H73" s="209">
        <v>0</v>
      </c>
      <c r="I73" s="209">
        <v>0</v>
      </c>
      <c r="J73" s="210">
        <v>0</v>
      </c>
      <c r="K73" s="209">
        <v>0</v>
      </c>
      <c r="L73" s="209">
        <v>0</v>
      </c>
      <c r="M73" s="210">
        <v>0</v>
      </c>
      <c r="N73" s="209">
        <v>0</v>
      </c>
      <c r="O73" s="209">
        <v>0</v>
      </c>
      <c r="P73" s="210">
        <v>0</v>
      </c>
      <c r="Q73" s="209">
        <v>0</v>
      </c>
      <c r="R73" s="209">
        <v>0</v>
      </c>
      <c r="S73" s="210">
        <v>0</v>
      </c>
      <c r="T73" s="209">
        <v>0</v>
      </c>
      <c r="U73" s="209">
        <v>0</v>
      </c>
      <c r="V73" s="210">
        <v>0</v>
      </c>
      <c r="W73" s="209">
        <v>0</v>
      </c>
      <c r="X73" s="209">
        <v>0</v>
      </c>
      <c r="Y73" s="210">
        <v>0</v>
      </c>
      <c r="Z73" s="209">
        <v>0</v>
      </c>
      <c r="AA73" s="209">
        <v>0</v>
      </c>
      <c r="AB73" s="210">
        <v>0</v>
      </c>
      <c r="AC73" s="209">
        <v>0</v>
      </c>
      <c r="AD73" s="209">
        <v>0</v>
      </c>
      <c r="AE73" s="210">
        <v>0</v>
      </c>
      <c r="AF73" s="209">
        <v>0</v>
      </c>
      <c r="AG73" s="209">
        <v>0</v>
      </c>
      <c r="AH73" s="210">
        <v>0</v>
      </c>
      <c r="AI73" s="209">
        <v>0</v>
      </c>
      <c r="AJ73" s="209">
        <v>0</v>
      </c>
      <c r="AK73" s="210">
        <v>0</v>
      </c>
      <c r="AL73" s="209">
        <v>0</v>
      </c>
      <c r="AM73" s="209">
        <v>0</v>
      </c>
      <c r="AN73" s="210">
        <v>0</v>
      </c>
      <c r="AO73" s="209">
        <v>0</v>
      </c>
      <c r="AP73" s="209">
        <v>0</v>
      </c>
      <c r="AQ73" s="210">
        <v>0</v>
      </c>
      <c r="AS73" s="180">
        <v>0</v>
      </c>
      <c r="AT73" s="180">
        <v>0</v>
      </c>
    </row>
    <row r="74" spans="1:46" s="184" customFormat="1">
      <c r="A74" s="315" t="s">
        <v>341</v>
      </c>
      <c r="B74" s="326" t="s">
        <v>342</v>
      </c>
      <c r="C74" s="326" t="s">
        <v>343</v>
      </c>
      <c r="D74" s="208" t="s">
        <v>281</v>
      </c>
      <c r="E74" s="203">
        <f>E75+E76+E77+E79+E80</f>
        <v>16511.8</v>
      </c>
      <c r="F74" s="203">
        <f>F75+F76+F77+F79+F80</f>
        <v>1068.74</v>
      </c>
      <c r="G74" s="205">
        <f>F74/E74</f>
        <v>6.4725832434985892E-2</v>
      </c>
      <c r="H74" s="203">
        <f t="shared" ref="H74" si="459">H75+H76+H77+H79+H80</f>
        <v>0</v>
      </c>
      <c r="I74" s="203">
        <f t="shared" ref="I74" si="460">I75+I76+I77+I79+I80</f>
        <v>0</v>
      </c>
      <c r="J74" s="210">
        <v>0</v>
      </c>
      <c r="K74" s="203">
        <f t="shared" ref="K74" si="461">K75+K76+K77+K79+K80</f>
        <v>305.2</v>
      </c>
      <c r="L74" s="203">
        <f t="shared" ref="L74" si="462">L75+L76+L77+L79+L80</f>
        <v>305.2</v>
      </c>
      <c r="M74" s="207">
        <f>L74/K74</f>
        <v>1</v>
      </c>
      <c r="N74" s="203">
        <f t="shared" ref="N74" si="463">N75+N76+N77+N79+N80</f>
        <v>428</v>
      </c>
      <c r="O74" s="203">
        <f t="shared" ref="O74" si="464">O75+O76+O77+O79+O80</f>
        <v>428</v>
      </c>
      <c r="P74" s="207">
        <f>O74/N74</f>
        <v>1</v>
      </c>
      <c r="Q74" s="203">
        <f t="shared" ref="Q74" si="465">Q75+Q76+Q77+Q79+Q80</f>
        <v>335.5</v>
      </c>
      <c r="R74" s="203">
        <f t="shared" ref="R74" si="466">R75+R76+R77+R79+R80</f>
        <v>335.53999999999996</v>
      </c>
      <c r="S74" s="205">
        <f>R74/Q74</f>
        <v>1.0001192250372577</v>
      </c>
      <c r="T74" s="203">
        <f t="shared" ref="T74" si="467">T75+T76+T77+T79+T80</f>
        <v>15443.099999999999</v>
      </c>
      <c r="U74" s="203">
        <f t="shared" ref="U74" si="468">U75+U76+U77+U79+U80</f>
        <v>0</v>
      </c>
      <c r="V74" s="210">
        <v>0</v>
      </c>
      <c r="W74" s="203">
        <f t="shared" ref="W74" si="469">W75+W76+W77+W79+W80</f>
        <v>0</v>
      </c>
      <c r="X74" s="203">
        <f t="shared" ref="X74" si="470">X75+X76+X77+X79+X80</f>
        <v>0</v>
      </c>
      <c r="Y74" s="210">
        <v>0</v>
      </c>
      <c r="Z74" s="203">
        <f t="shared" ref="Z74" si="471">Z75+Z76+Z77+Z79+Z80</f>
        <v>0</v>
      </c>
      <c r="AA74" s="203">
        <f t="shared" ref="AA74" si="472">AA75+AA76+AA77+AA79+AA80</f>
        <v>0</v>
      </c>
      <c r="AB74" s="210">
        <v>0</v>
      </c>
      <c r="AC74" s="203">
        <f t="shared" ref="AC74" si="473">AC75+AC76+AC77+AC79+AC80</f>
        <v>0</v>
      </c>
      <c r="AD74" s="203">
        <f t="shared" ref="AD74" si="474">AD75+AD76+AD77+AD79+AD80</f>
        <v>0</v>
      </c>
      <c r="AE74" s="210">
        <v>0</v>
      </c>
      <c r="AF74" s="203">
        <f t="shared" ref="AF74" si="475">AF75+AF76+AF77+AF79+AF80</f>
        <v>0</v>
      </c>
      <c r="AG74" s="203">
        <f t="shared" ref="AG74" si="476">AG75+AG76+AG77+AG79+AG80</f>
        <v>0</v>
      </c>
      <c r="AH74" s="210">
        <v>0</v>
      </c>
      <c r="AI74" s="203">
        <f t="shared" ref="AI74" si="477">AI75+AI76+AI77+AI79+AI80</f>
        <v>0</v>
      </c>
      <c r="AJ74" s="203">
        <f t="shared" ref="AJ74" si="478">AJ75+AJ76+AJ77+AJ79+AJ80</f>
        <v>0</v>
      </c>
      <c r="AK74" s="210">
        <v>0</v>
      </c>
      <c r="AL74" s="203">
        <f t="shared" ref="AL74" si="479">AL75+AL76+AL77+AL79+AL80</f>
        <v>0</v>
      </c>
      <c r="AM74" s="203">
        <f t="shared" ref="AM74" si="480">AM75+AM76+AM77+AM79+AM80</f>
        <v>0</v>
      </c>
      <c r="AN74" s="210">
        <v>0</v>
      </c>
      <c r="AO74" s="203">
        <f t="shared" ref="AO74" si="481">AO75+AO76+AO77+AO79+AO80</f>
        <v>0</v>
      </c>
      <c r="AP74" s="203">
        <f t="shared" ref="AP74" si="482">AP75+AP76+AP77+AP79+AP80</f>
        <v>0</v>
      </c>
      <c r="AQ74" s="210">
        <v>0</v>
      </c>
      <c r="AS74" s="180">
        <f t="shared" si="158"/>
        <v>16511.8</v>
      </c>
      <c r="AT74" s="180">
        <f t="shared" si="159"/>
        <v>0</v>
      </c>
    </row>
    <row r="75" spans="1:46" s="184" customFormat="1" ht="27.6">
      <c r="A75" s="315"/>
      <c r="B75" s="326"/>
      <c r="C75" s="326"/>
      <c r="D75" s="208" t="s">
        <v>37</v>
      </c>
      <c r="E75" s="209">
        <f>H75+K75+N75+Q75+T75+W75+Z75+AC75+AF75+AI75+AL75+AO75</f>
        <v>3451.2000000000003</v>
      </c>
      <c r="F75" s="209">
        <f>I75+L75+O75+R75+U75+X75+AA75+AD75+AG75+AJ75+AM75+AP75</f>
        <v>803.94</v>
      </c>
      <c r="G75" s="207">
        <f>F75/E75</f>
        <v>0.23294506258692629</v>
      </c>
      <c r="H75" s="209">
        <v>0</v>
      </c>
      <c r="I75" s="209">
        <v>0</v>
      </c>
      <c r="J75" s="210">
        <v>0</v>
      </c>
      <c r="K75" s="209">
        <v>270.7</v>
      </c>
      <c r="L75" s="209">
        <v>270.7</v>
      </c>
      <c r="M75" s="207">
        <f t="shared" ref="M75:M76" si="483">L75/K75</f>
        <v>1</v>
      </c>
      <c r="N75" s="209">
        <v>269.3</v>
      </c>
      <c r="O75" s="209">
        <v>269.3</v>
      </c>
      <c r="P75" s="207">
        <f>O75/N75</f>
        <v>1</v>
      </c>
      <c r="Q75" s="209">
        <v>263.89999999999998</v>
      </c>
      <c r="R75" s="209">
        <v>263.94</v>
      </c>
      <c r="S75" s="207">
        <f>R75/Q75</f>
        <v>1.0001515725653658</v>
      </c>
      <c r="T75" s="209">
        <v>2647.3</v>
      </c>
      <c r="U75" s="209">
        <v>0</v>
      </c>
      <c r="V75" s="210">
        <v>0</v>
      </c>
      <c r="W75" s="209">
        <v>0</v>
      </c>
      <c r="X75" s="209">
        <v>0</v>
      </c>
      <c r="Y75" s="210">
        <v>0</v>
      </c>
      <c r="Z75" s="209">
        <v>0</v>
      </c>
      <c r="AA75" s="209">
        <v>0</v>
      </c>
      <c r="AB75" s="210">
        <v>0</v>
      </c>
      <c r="AC75" s="209">
        <v>0</v>
      </c>
      <c r="AD75" s="209">
        <v>0</v>
      </c>
      <c r="AE75" s="210">
        <v>0</v>
      </c>
      <c r="AF75" s="209">
        <v>0</v>
      </c>
      <c r="AG75" s="209">
        <v>0</v>
      </c>
      <c r="AH75" s="210">
        <v>0</v>
      </c>
      <c r="AI75" s="209">
        <v>0</v>
      </c>
      <c r="AJ75" s="209">
        <v>0</v>
      </c>
      <c r="AK75" s="210">
        <v>0</v>
      </c>
      <c r="AL75" s="209">
        <v>0</v>
      </c>
      <c r="AM75" s="209">
        <v>0</v>
      </c>
      <c r="AN75" s="210">
        <v>0</v>
      </c>
      <c r="AO75" s="209">
        <v>0</v>
      </c>
      <c r="AP75" s="209">
        <v>0</v>
      </c>
      <c r="AQ75" s="210">
        <v>0</v>
      </c>
      <c r="AS75" s="180">
        <f t="shared" si="158"/>
        <v>3451.2000000000003</v>
      </c>
      <c r="AT75" s="180">
        <f t="shared" si="159"/>
        <v>0</v>
      </c>
    </row>
    <row r="76" spans="1:46" s="184" customFormat="1" ht="41.4">
      <c r="A76" s="315"/>
      <c r="B76" s="326"/>
      <c r="C76" s="326"/>
      <c r="D76" s="208" t="s">
        <v>2</v>
      </c>
      <c r="E76" s="209">
        <f>H76+K76+N76+Q76+T76+W76+Z76+AC76+AF76+AI76+AL76+AO76</f>
        <v>13060.599999999999</v>
      </c>
      <c r="F76" s="209">
        <f>I76+L76+O76+R76+U76+X76+AA76+AD76+AG76+AJ76+AM76+AP76</f>
        <v>264.79999999999995</v>
      </c>
      <c r="G76" s="207">
        <f>F76/E76</f>
        <v>2.0274719385020595E-2</v>
      </c>
      <c r="H76" s="209">
        <v>0</v>
      </c>
      <c r="I76" s="209">
        <v>0</v>
      </c>
      <c r="J76" s="210">
        <v>0</v>
      </c>
      <c r="K76" s="209">
        <v>34.5</v>
      </c>
      <c r="L76" s="209">
        <v>34.5</v>
      </c>
      <c r="M76" s="207">
        <f t="shared" si="483"/>
        <v>1</v>
      </c>
      <c r="N76" s="209">
        <v>158.69999999999999</v>
      </c>
      <c r="O76" s="209">
        <v>158.69999999999999</v>
      </c>
      <c r="P76" s="207">
        <f>O76/N76</f>
        <v>1</v>
      </c>
      <c r="Q76" s="209">
        <v>71.599999999999994</v>
      </c>
      <c r="R76" s="209">
        <v>71.599999999999994</v>
      </c>
      <c r="S76" s="207">
        <f>R76/Q76</f>
        <v>1</v>
      </c>
      <c r="T76" s="209">
        <v>12795.8</v>
      </c>
      <c r="U76" s="209">
        <v>0</v>
      </c>
      <c r="V76" s="210">
        <v>0</v>
      </c>
      <c r="W76" s="209">
        <v>0</v>
      </c>
      <c r="X76" s="209">
        <v>0</v>
      </c>
      <c r="Y76" s="210">
        <v>0</v>
      </c>
      <c r="Z76" s="209">
        <v>0</v>
      </c>
      <c r="AA76" s="209">
        <v>0</v>
      </c>
      <c r="AB76" s="210">
        <v>0</v>
      </c>
      <c r="AC76" s="209">
        <v>0</v>
      </c>
      <c r="AD76" s="209">
        <v>0</v>
      </c>
      <c r="AE76" s="210">
        <v>0</v>
      </c>
      <c r="AF76" s="209">
        <v>0</v>
      </c>
      <c r="AG76" s="209">
        <v>0</v>
      </c>
      <c r="AH76" s="210">
        <v>0</v>
      </c>
      <c r="AI76" s="209">
        <v>0</v>
      </c>
      <c r="AJ76" s="209">
        <v>0</v>
      </c>
      <c r="AK76" s="210">
        <v>0</v>
      </c>
      <c r="AL76" s="209">
        <v>0</v>
      </c>
      <c r="AM76" s="209">
        <v>0</v>
      </c>
      <c r="AN76" s="210">
        <v>0</v>
      </c>
      <c r="AO76" s="209">
        <v>0</v>
      </c>
      <c r="AP76" s="209">
        <v>0</v>
      </c>
      <c r="AQ76" s="210">
        <v>0</v>
      </c>
      <c r="AS76" s="180">
        <f t="shared" si="158"/>
        <v>13060.6</v>
      </c>
      <c r="AT76" s="180">
        <f t="shared" si="159"/>
        <v>0</v>
      </c>
    </row>
    <row r="77" spans="1:46" s="184" customFormat="1">
      <c r="A77" s="315"/>
      <c r="B77" s="326"/>
      <c r="C77" s="326"/>
      <c r="D77" s="208" t="s">
        <v>271</v>
      </c>
      <c r="E77" s="209">
        <f>H77+K77+N77+Q77+T77+W77+Z77+AC77+AF77+AI77+AL77+AO77</f>
        <v>0</v>
      </c>
      <c r="F77" s="206">
        <f t="shared" ref="F77:F80" si="484">CHOOSE(IF(ISBLANK(L77),1,IF(ISBLANK(O77),2,IF(ISBLANK(R77),3,IF(ISBLANK(U77),4,IF(ISBLANK(X77),5,IF(ISBLANK(AA77),6,IF(ISBLANK(AD77),7,IF(ISBLANK(AG77),8,IF(ISBLANK(AJ77),9,IF(ISBLANK(AM77),10,IF(ISBLANK(AP77),11,12))))))))))),I77,L77,O77,R77,U77,X77,AA77,AD77,AG77,AJ77,AM77,AP77)</f>
        <v>0</v>
      </c>
      <c r="G77" s="210">
        <v>0</v>
      </c>
      <c r="H77" s="209">
        <v>0</v>
      </c>
      <c r="I77" s="209">
        <v>0</v>
      </c>
      <c r="J77" s="210">
        <v>0</v>
      </c>
      <c r="K77" s="209">
        <v>0</v>
      </c>
      <c r="L77" s="209">
        <v>0</v>
      </c>
      <c r="M77" s="210">
        <v>0</v>
      </c>
      <c r="N77" s="209">
        <v>0</v>
      </c>
      <c r="O77" s="209">
        <v>0</v>
      </c>
      <c r="P77" s="210">
        <v>0</v>
      </c>
      <c r="Q77" s="209">
        <v>0</v>
      </c>
      <c r="R77" s="209">
        <v>0</v>
      </c>
      <c r="S77" s="210">
        <v>0</v>
      </c>
      <c r="T77" s="209">
        <v>0</v>
      </c>
      <c r="U77" s="209">
        <v>0</v>
      </c>
      <c r="V77" s="210">
        <v>0</v>
      </c>
      <c r="W77" s="209">
        <v>0</v>
      </c>
      <c r="X77" s="209">
        <v>0</v>
      </c>
      <c r="Y77" s="210">
        <v>0</v>
      </c>
      <c r="Z77" s="209">
        <v>0</v>
      </c>
      <c r="AA77" s="209">
        <v>0</v>
      </c>
      <c r="AB77" s="210">
        <v>0</v>
      </c>
      <c r="AC77" s="209">
        <v>0</v>
      </c>
      <c r="AD77" s="209">
        <v>0</v>
      </c>
      <c r="AE77" s="210">
        <v>0</v>
      </c>
      <c r="AF77" s="209">
        <v>0</v>
      </c>
      <c r="AG77" s="209">
        <v>0</v>
      </c>
      <c r="AH77" s="210">
        <v>0</v>
      </c>
      <c r="AI77" s="209">
        <v>0</v>
      </c>
      <c r="AJ77" s="209">
        <v>0</v>
      </c>
      <c r="AK77" s="210">
        <v>0</v>
      </c>
      <c r="AL77" s="209">
        <v>0</v>
      </c>
      <c r="AM77" s="209">
        <v>0</v>
      </c>
      <c r="AN77" s="210">
        <v>0</v>
      </c>
      <c r="AO77" s="209">
        <v>0</v>
      </c>
      <c r="AP77" s="209">
        <v>0</v>
      </c>
      <c r="AQ77" s="210">
        <v>0</v>
      </c>
      <c r="AS77" s="180">
        <f t="shared" si="158"/>
        <v>0</v>
      </c>
      <c r="AT77" s="180">
        <f t="shared" si="159"/>
        <v>0</v>
      </c>
    </row>
    <row r="78" spans="1:46" s="184" customFormat="1" ht="82.8">
      <c r="A78" s="315"/>
      <c r="B78" s="326"/>
      <c r="C78" s="326"/>
      <c r="D78" s="208" t="s">
        <v>277</v>
      </c>
      <c r="E78" s="209">
        <v>0</v>
      </c>
      <c r="F78" s="206">
        <f t="shared" si="484"/>
        <v>0</v>
      </c>
      <c r="G78" s="210">
        <v>0</v>
      </c>
      <c r="H78" s="209">
        <v>0</v>
      </c>
      <c r="I78" s="209">
        <v>0</v>
      </c>
      <c r="J78" s="210">
        <v>0</v>
      </c>
      <c r="K78" s="209">
        <v>0</v>
      </c>
      <c r="L78" s="209">
        <v>0</v>
      </c>
      <c r="M78" s="210">
        <v>0</v>
      </c>
      <c r="N78" s="209">
        <v>0</v>
      </c>
      <c r="O78" s="209">
        <v>0</v>
      </c>
      <c r="P78" s="210">
        <v>0</v>
      </c>
      <c r="Q78" s="209">
        <v>0</v>
      </c>
      <c r="R78" s="209">
        <v>0</v>
      </c>
      <c r="S78" s="210">
        <v>0</v>
      </c>
      <c r="T78" s="209">
        <v>0</v>
      </c>
      <c r="U78" s="209">
        <v>0</v>
      </c>
      <c r="V78" s="210">
        <v>0</v>
      </c>
      <c r="W78" s="209">
        <v>0</v>
      </c>
      <c r="X78" s="209">
        <v>0</v>
      </c>
      <c r="Y78" s="210">
        <v>0</v>
      </c>
      <c r="Z78" s="209">
        <v>0</v>
      </c>
      <c r="AA78" s="209">
        <v>0</v>
      </c>
      <c r="AB78" s="210">
        <v>0</v>
      </c>
      <c r="AC78" s="209">
        <v>0</v>
      </c>
      <c r="AD78" s="209">
        <v>0</v>
      </c>
      <c r="AE78" s="210">
        <v>0</v>
      </c>
      <c r="AF78" s="209">
        <v>0</v>
      </c>
      <c r="AG78" s="209">
        <v>0</v>
      </c>
      <c r="AH78" s="210">
        <v>0</v>
      </c>
      <c r="AI78" s="209">
        <v>0</v>
      </c>
      <c r="AJ78" s="209">
        <v>0</v>
      </c>
      <c r="AK78" s="210">
        <v>0</v>
      </c>
      <c r="AL78" s="209">
        <v>0</v>
      </c>
      <c r="AM78" s="209">
        <v>0</v>
      </c>
      <c r="AN78" s="210">
        <v>0</v>
      </c>
      <c r="AO78" s="209">
        <v>0</v>
      </c>
      <c r="AP78" s="209">
        <v>0</v>
      </c>
      <c r="AQ78" s="210">
        <v>0</v>
      </c>
      <c r="AS78" s="180">
        <f t="shared" si="158"/>
        <v>0</v>
      </c>
      <c r="AT78" s="180">
        <f t="shared" si="159"/>
        <v>0</v>
      </c>
    </row>
    <row r="79" spans="1:46" s="184" customFormat="1" ht="27.6">
      <c r="A79" s="315"/>
      <c r="B79" s="326"/>
      <c r="C79" s="326"/>
      <c r="D79" s="208" t="s">
        <v>283</v>
      </c>
      <c r="E79" s="209">
        <v>0</v>
      </c>
      <c r="F79" s="206">
        <f t="shared" si="484"/>
        <v>0</v>
      </c>
      <c r="G79" s="210">
        <v>0</v>
      </c>
      <c r="H79" s="209">
        <v>0</v>
      </c>
      <c r="I79" s="209">
        <v>0</v>
      </c>
      <c r="J79" s="210">
        <v>0</v>
      </c>
      <c r="K79" s="209">
        <v>0</v>
      </c>
      <c r="L79" s="209">
        <v>0</v>
      </c>
      <c r="M79" s="210">
        <v>0</v>
      </c>
      <c r="N79" s="209">
        <v>0</v>
      </c>
      <c r="O79" s="209">
        <v>0</v>
      </c>
      <c r="P79" s="210">
        <v>0</v>
      </c>
      <c r="Q79" s="209">
        <v>0</v>
      </c>
      <c r="R79" s="209">
        <v>0</v>
      </c>
      <c r="S79" s="210">
        <v>0</v>
      </c>
      <c r="T79" s="209">
        <v>0</v>
      </c>
      <c r="U79" s="209">
        <v>0</v>
      </c>
      <c r="V79" s="210">
        <v>0</v>
      </c>
      <c r="W79" s="209">
        <v>0</v>
      </c>
      <c r="X79" s="209">
        <v>0</v>
      </c>
      <c r="Y79" s="210">
        <v>0</v>
      </c>
      <c r="Z79" s="209">
        <v>0</v>
      </c>
      <c r="AA79" s="209">
        <v>0</v>
      </c>
      <c r="AB79" s="210">
        <v>0</v>
      </c>
      <c r="AC79" s="209">
        <v>0</v>
      </c>
      <c r="AD79" s="209">
        <v>0</v>
      </c>
      <c r="AE79" s="210">
        <v>0</v>
      </c>
      <c r="AF79" s="209">
        <v>0</v>
      </c>
      <c r="AG79" s="209">
        <v>0</v>
      </c>
      <c r="AH79" s="210">
        <v>0</v>
      </c>
      <c r="AI79" s="209">
        <v>0</v>
      </c>
      <c r="AJ79" s="209">
        <v>0</v>
      </c>
      <c r="AK79" s="210">
        <v>0</v>
      </c>
      <c r="AL79" s="209">
        <v>0</v>
      </c>
      <c r="AM79" s="209">
        <v>0</v>
      </c>
      <c r="AN79" s="210">
        <v>0</v>
      </c>
      <c r="AO79" s="209">
        <v>0</v>
      </c>
      <c r="AP79" s="209">
        <v>0</v>
      </c>
      <c r="AQ79" s="210">
        <v>0</v>
      </c>
      <c r="AS79" s="180">
        <f t="shared" si="158"/>
        <v>0</v>
      </c>
      <c r="AT79" s="180">
        <f t="shared" si="159"/>
        <v>0</v>
      </c>
    </row>
    <row r="80" spans="1:46" s="184" customFormat="1" ht="41.4">
      <c r="A80" s="315"/>
      <c r="B80" s="326"/>
      <c r="C80" s="326"/>
      <c r="D80" s="208" t="s">
        <v>284</v>
      </c>
      <c r="E80" s="209">
        <v>0</v>
      </c>
      <c r="F80" s="206">
        <f t="shared" si="484"/>
        <v>0</v>
      </c>
      <c r="G80" s="210">
        <v>0</v>
      </c>
      <c r="H80" s="209">
        <v>0</v>
      </c>
      <c r="I80" s="209">
        <v>0</v>
      </c>
      <c r="J80" s="210">
        <v>0</v>
      </c>
      <c r="K80" s="209">
        <v>0</v>
      </c>
      <c r="L80" s="209">
        <v>0</v>
      </c>
      <c r="M80" s="210">
        <v>0</v>
      </c>
      <c r="N80" s="209">
        <v>0</v>
      </c>
      <c r="O80" s="209">
        <v>0</v>
      </c>
      <c r="P80" s="210">
        <v>0</v>
      </c>
      <c r="Q80" s="209">
        <v>0</v>
      </c>
      <c r="R80" s="209">
        <v>0</v>
      </c>
      <c r="S80" s="210">
        <v>0</v>
      </c>
      <c r="T80" s="209">
        <v>0</v>
      </c>
      <c r="U80" s="209">
        <v>0</v>
      </c>
      <c r="V80" s="210">
        <v>0</v>
      </c>
      <c r="W80" s="209">
        <v>0</v>
      </c>
      <c r="X80" s="209">
        <v>0</v>
      </c>
      <c r="Y80" s="210">
        <v>0</v>
      </c>
      <c r="Z80" s="209">
        <v>0</v>
      </c>
      <c r="AA80" s="209">
        <v>0</v>
      </c>
      <c r="AB80" s="210">
        <v>0</v>
      </c>
      <c r="AC80" s="209">
        <v>0</v>
      </c>
      <c r="AD80" s="209">
        <v>0</v>
      </c>
      <c r="AE80" s="210">
        <v>0</v>
      </c>
      <c r="AF80" s="209">
        <v>0</v>
      </c>
      <c r="AG80" s="209">
        <v>0</v>
      </c>
      <c r="AH80" s="210">
        <v>0</v>
      </c>
      <c r="AI80" s="209">
        <v>0</v>
      </c>
      <c r="AJ80" s="209">
        <v>0</v>
      </c>
      <c r="AK80" s="210">
        <v>0</v>
      </c>
      <c r="AL80" s="209">
        <v>0</v>
      </c>
      <c r="AM80" s="209">
        <v>0</v>
      </c>
      <c r="AN80" s="210">
        <v>0</v>
      </c>
      <c r="AO80" s="209">
        <v>0</v>
      </c>
      <c r="AP80" s="209">
        <v>0</v>
      </c>
      <c r="AQ80" s="210">
        <v>0</v>
      </c>
      <c r="AS80" s="180">
        <f t="shared" si="158"/>
        <v>0</v>
      </c>
      <c r="AT80" s="180">
        <f t="shared" si="159"/>
        <v>0</v>
      </c>
    </row>
    <row r="81" spans="1:46" s="184" customFormat="1">
      <c r="A81" s="315" t="s">
        <v>344</v>
      </c>
      <c r="B81" s="326" t="s">
        <v>345</v>
      </c>
      <c r="C81" s="326" t="s">
        <v>334</v>
      </c>
      <c r="D81" s="208" t="s">
        <v>281</v>
      </c>
      <c r="E81" s="203">
        <f>E82+E83+E84+E86+E87</f>
        <v>1138.3</v>
      </c>
      <c r="F81" s="203">
        <f>F82+F83+F84+F86+F87</f>
        <v>0</v>
      </c>
      <c r="G81" s="210">
        <v>0</v>
      </c>
      <c r="H81" s="203">
        <f t="shared" ref="H81" si="485">H82+H83+H84+H86+H87</f>
        <v>0</v>
      </c>
      <c r="I81" s="203">
        <f t="shared" ref="I81" si="486">I82+I83+I84+I86+I87</f>
        <v>0</v>
      </c>
      <c r="J81" s="210">
        <v>0</v>
      </c>
      <c r="K81" s="203">
        <f t="shared" ref="K81" si="487">K82+K83+K84+K86+K87</f>
        <v>0</v>
      </c>
      <c r="L81" s="203">
        <f t="shared" ref="L81" si="488">L82+L83+L84+L86+L87</f>
        <v>0</v>
      </c>
      <c r="M81" s="210">
        <v>0</v>
      </c>
      <c r="N81" s="203">
        <f t="shared" ref="N81" si="489">N82+N83+N84+N86+N87</f>
        <v>0</v>
      </c>
      <c r="O81" s="203">
        <f t="shared" ref="O81" si="490">O82+O83+O84+O86+O87</f>
        <v>0</v>
      </c>
      <c r="P81" s="210">
        <v>0</v>
      </c>
      <c r="Q81" s="203">
        <f t="shared" ref="Q81" si="491">Q82+Q83+Q84+Q86+Q87</f>
        <v>0</v>
      </c>
      <c r="R81" s="203">
        <f t="shared" ref="R81" si="492">R82+R83+R84+R86+R87</f>
        <v>0</v>
      </c>
      <c r="S81" s="210">
        <v>0</v>
      </c>
      <c r="T81" s="203">
        <f t="shared" ref="T81" si="493">T82+T83+T84+T86+T87</f>
        <v>1138.3</v>
      </c>
      <c r="U81" s="203">
        <f t="shared" ref="U81" si="494">U82+U83+U84+U86+U87</f>
        <v>0</v>
      </c>
      <c r="V81" s="210">
        <v>0</v>
      </c>
      <c r="W81" s="203">
        <f t="shared" ref="W81" si="495">W82+W83+W84+W86+W87</f>
        <v>0</v>
      </c>
      <c r="X81" s="203">
        <f t="shared" ref="X81" si="496">X82+X83+X84+X86+X87</f>
        <v>0</v>
      </c>
      <c r="Y81" s="210">
        <v>0</v>
      </c>
      <c r="Z81" s="203">
        <f t="shared" ref="Z81" si="497">Z82+Z83+Z84+Z86+Z87</f>
        <v>0</v>
      </c>
      <c r="AA81" s="203">
        <f t="shared" ref="AA81" si="498">AA82+AA83+AA84+AA86+AA87</f>
        <v>0</v>
      </c>
      <c r="AB81" s="210">
        <v>0</v>
      </c>
      <c r="AC81" s="203">
        <f t="shared" ref="AC81" si="499">AC82+AC83+AC84+AC86+AC87</f>
        <v>0</v>
      </c>
      <c r="AD81" s="203">
        <f t="shared" ref="AD81" si="500">AD82+AD83+AD84+AD86+AD87</f>
        <v>0</v>
      </c>
      <c r="AE81" s="210">
        <v>0</v>
      </c>
      <c r="AF81" s="203">
        <f t="shared" ref="AF81" si="501">AF82+AF83+AF84+AF86+AF87</f>
        <v>0</v>
      </c>
      <c r="AG81" s="203">
        <f t="shared" ref="AG81" si="502">AG82+AG83+AG84+AG86+AG87</f>
        <v>0</v>
      </c>
      <c r="AH81" s="210">
        <v>0</v>
      </c>
      <c r="AI81" s="203">
        <f t="shared" ref="AI81" si="503">AI82+AI83+AI84+AI86+AI87</f>
        <v>0</v>
      </c>
      <c r="AJ81" s="203">
        <f t="shared" ref="AJ81" si="504">AJ82+AJ83+AJ84+AJ86+AJ87</f>
        <v>0</v>
      </c>
      <c r="AK81" s="210">
        <v>0</v>
      </c>
      <c r="AL81" s="203">
        <f t="shared" ref="AL81" si="505">AL82+AL83+AL84+AL86+AL87</f>
        <v>0</v>
      </c>
      <c r="AM81" s="203">
        <f t="shared" ref="AM81" si="506">AM82+AM83+AM84+AM86+AM87</f>
        <v>0</v>
      </c>
      <c r="AN81" s="210">
        <v>0</v>
      </c>
      <c r="AO81" s="203">
        <f t="shared" ref="AO81" si="507">AO82+AO83+AO84+AO86+AO87</f>
        <v>0</v>
      </c>
      <c r="AP81" s="203">
        <f t="shared" ref="AP81" si="508">AP82+AP83+AP84+AP86+AP87</f>
        <v>0</v>
      </c>
      <c r="AQ81" s="210">
        <v>0</v>
      </c>
      <c r="AS81" s="180">
        <f t="shared" si="158"/>
        <v>1138.3</v>
      </c>
      <c r="AT81" s="180">
        <f t="shared" si="159"/>
        <v>0</v>
      </c>
    </row>
    <row r="82" spans="1:46" s="184" customFormat="1" ht="27.6">
      <c r="A82" s="315"/>
      <c r="B82" s="326"/>
      <c r="C82" s="326"/>
      <c r="D82" s="208" t="s">
        <v>37</v>
      </c>
      <c r="E82" s="209">
        <v>0</v>
      </c>
      <c r="F82" s="206">
        <f t="shared" ref="F82:F87" si="509">CHOOSE(IF(ISBLANK(L82),1,IF(ISBLANK(O82),2,IF(ISBLANK(R82),3,IF(ISBLANK(U82),4,IF(ISBLANK(X82),5,IF(ISBLANK(AA82),6,IF(ISBLANK(AD82),7,IF(ISBLANK(AG82),8,IF(ISBLANK(AJ82),9,IF(ISBLANK(AM82),10,IF(ISBLANK(AP82),11,12))))))))))),I82,L82,O82,R82,U82,X82,AA82,AD82,AG82,AJ82,AM82,AP82)</f>
        <v>0</v>
      </c>
      <c r="G82" s="210">
        <v>0</v>
      </c>
      <c r="H82" s="209">
        <v>0</v>
      </c>
      <c r="I82" s="209">
        <v>0</v>
      </c>
      <c r="J82" s="210">
        <v>0</v>
      </c>
      <c r="K82" s="209">
        <v>0</v>
      </c>
      <c r="L82" s="209">
        <v>0</v>
      </c>
      <c r="M82" s="210">
        <v>0</v>
      </c>
      <c r="N82" s="209">
        <v>0</v>
      </c>
      <c r="O82" s="209">
        <v>0</v>
      </c>
      <c r="P82" s="210">
        <v>0</v>
      </c>
      <c r="Q82" s="209">
        <v>0</v>
      </c>
      <c r="R82" s="209">
        <v>0</v>
      </c>
      <c r="S82" s="210">
        <v>0</v>
      </c>
      <c r="T82" s="209">
        <v>0</v>
      </c>
      <c r="U82" s="209">
        <v>0</v>
      </c>
      <c r="V82" s="210">
        <v>0</v>
      </c>
      <c r="W82" s="209">
        <v>0</v>
      </c>
      <c r="X82" s="209">
        <v>0</v>
      </c>
      <c r="Y82" s="210">
        <v>0</v>
      </c>
      <c r="Z82" s="209">
        <v>0</v>
      </c>
      <c r="AA82" s="209">
        <v>0</v>
      </c>
      <c r="AB82" s="210">
        <v>0</v>
      </c>
      <c r="AC82" s="209">
        <v>0</v>
      </c>
      <c r="AD82" s="209">
        <v>0</v>
      </c>
      <c r="AE82" s="210">
        <v>0</v>
      </c>
      <c r="AF82" s="209">
        <v>0</v>
      </c>
      <c r="AG82" s="209">
        <v>0</v>
      </c>
      <c r="AH82" s="210">
        <v>0</v>
      </c>
      <c r="AI82" s="209">
        <v>0</v>
      </c>
      <c r="AJ82" s="209">
        <v>0</v>
      </c>
      <c r="AK82" s="210">
        <v>0</v>
      </c>
      <c r="AL82" s="209">
        <v>0</v>
      </c>
      <c r="AM82" s="209">
        <v>0</v>
      </c>
      <c r="AN82" s="210">
        <v>0</v>
      </c>
      <c r="AO82" s="209">
        <v>0</v>
      </c>
      <c r="AP82" s="209">
        <v>0</v>
      </c>
      <c r="AQ82" s="210">
        <v>0</v>
      </c>
      <c r="AS82" s="180">
        <f t="shared" si="158"/>
        <v>0</v>
      </c>
      <c r="AT82" s="180">
        <f t="shared" si="159"/>
        <v>0</v>
      </c>
    </row>
    <row r="83" spans="1:46" s="184" customFormat="1" ht="41.4">
      <c r="A83" s="315"/>
      <c r="B83" s="326"/>
      <c r="C83" s="326"/>
      <c r="D83" s="208" t="s">
        <v>2</v>
      </c>
      <c r="E83" s="209">
        <v>0</v>
      </c>
      <c r="F83" s="206">
        <f t="shared" si="509"/>
        <v>0</v>
      </c>
      <c r="G83" s="210">
        <v>0</v>
      </c>
      <c r="H83" s="209">
        <v>0</v>
      </c>
      <c r="I83" s="209">
        <v>0</v>
      </c>
      <c r="J83" s="210">
        <v>0</v>
      </c>
      <c r="K83" s="209">
        <v>0</v>
      </c>
      <c r="L83" s="209">
        <v>0</v>
      </c>
      <c r="M83" s="210">
        <v>0</v>
      </c>
      <c r="N83" s="209">
        <v>0</v>
      </c>
      <c r="O83" s="209">
        <v>0</v>
      </c>
      <c r="P83" s="210">
        <v>0</v>
      </c>
      <c r="Q83" s="209">
        <v>0</v>
      </c>
      <c r="R83" s="209">
        <v>0</v>
      </c>
      <c r="S83" s="210">
        <v>0</v>
      </c>
      <c r="T83" s="209">
        <v>0</v>
      </c>
      <c r="U83" s="209">
        <v>0</v>
      </c>
      <c r="V83" s="210">
        <v>0</v>
      </c>
      <c r="W83" s="209">
        <v>0</v>
      </c>
      <c r="X83" s="209">
        <v>0</v>
      </c>
      <c r="Y83" s="210">
        <v>0</v>
      </c>
      <c r="Z83" s="209">
        <v>0</v>
      </c>
      <c r="AA83" s="209">
        <v>0</v>
      </c>
      <c r="AB83" s="210">
        <v>0</v>
      </c>
      <c r="AC83" s="209">
        <v>0</v>
      </c>
      <c r="AD83" s="209">
        <v>0</v>
      </c>
      <c r="AE83" s="210">
        <v>0</v>
      </c>
      <c r="AF83" s="209">
        <v>0</v>
      </c>
      <c r="AG83" s="209">
        <v>0</v>
      </c>
      <c r="AH83" s="210">
        <v>0</v>
      </c>
      <c r="AI83" s="209">
        <v>0</v>
      </c>
      <c r="AJ83" s="209">
        <v>0</v>
      </c>
      <c r="AK83" s="210">
        <v>0</v>
      </c>
      <c r="AL83" s="209">
        <v>0</v>
      </c>
      <c r="AM83" s="209">
        <v>0</v>
      </c>
      <c r="AN83" s="210">
        <v>0</v>
      </c>
      <c r="AO83" s="209">
        <v>0</v>
      </c>
      <c r="AP83" s="209">
        <v>0</v>
      </c>
      <c r="AQ83" s="210">
        <v>0</v>
      </c>
      <c r="AS83" s="180">
        <f t="shared" si="158"/>
        <v>0</v>
      </c>
      <c r="AT83" s="180">
        <f t="shared" si="159"/>
        <v>0</v>
      </c>
    </row>
    <row r="84" spans="1:46" s="184" customFormat="1">
      <c r="A84" s="315"/>
      <c r="B84" s="326"/>
      <c r="C84" s="326"/>
      <c r="D84" s="208" t="s">
        <v>271</v>
      </c>
      <c r="E84" s="254">
        <f>H84+K84+N84+Q84+T84+W84+Z84+AC84+AF84+AI84+AL84+AO84</f>
        <v>1138.3</v>
      </c>
      <c r="F84" s="209">
        <f>I84+L84+O84+R84+U84+X84+AA84+AD84+AG84+AJ84+AM84+AP84</f>
        <v>0</v>
      </c>
      <c r="G84" s="210">
        <v>0</v>
      </c>
      <c r="H84" s="209">
        <v>0</v>
      </c>
      <c r="I84" s="209">
        <v>0</v>
      </c>
      <c r="J84" s="210">
        <v>0</v>
      </c>
      <c r="K84" s="209">
        <v>0</v>
      </c>
      <c r="L84" s="209">
        <v>0</v>
      </c>
      <c r="M84" s="210">
        <v>0</v>
      </c>
      <c r="N84" s="209"/>
      <c r="O84" s="209">
        <v>0</v>
      </c>
      <c r="P84" s="210">
        <v>0</v>
      </c>
      <c r="Q84" s="209">
        <v>0</v>
      </c>
      <c r="R84" s="209">
        <v>0</v>
      </c>
      <c r="S84" s="210">
        <v>0</v>
      </c>
      <c r="T84" s="209">
        <v>1138.3</v>
      </c>
      <c r="U84" s="209">
        <v>0</v>
      </c>
      <c r="V84" s="210">
        <v>0</v>
      </c>
      <c r="W84" s="209">
        <v>0</v>
      </c>
      <c r="X84" s="209">
        <v>0</v>
      </c>
      <c r="Y84" s="210">
        <v>0</v>
      </c>
      <c r="Z84" s="209">
        <v>0</v>
      </c>
      <c r="AA84" s="209">
        <v>0</v>
      </c>
      <c r="AB84" s="210">
        <v>0</v>
      </c>
      <c r="AC84" s="209">
        <v>0</v>
      </c>
      <c r="AD84" s="209">
        <v>0</v>
      </c>
      <c r="AE84" s="210">
        <v>0</v>
      </c>
      <c r="AF84" s="209">
        <v>0</v>
      </c>
      <c r="AG84" s="209">
        <v>0</v>
      </c>
      <c r="AH84" s="210">
        <v>0</v>
      </c>
      <c r="AI84" s="209">
        <v>0</v>
      </c>
      <c r="AJ84" s="209">
        <v>0</v>
      </c>
      <c r="AK84" s="210">
        <v>0</v>
      </c>
      <c r="AL84" s="209">
        <v>0</v>
      </c>
      <c r="AM84" s="209">
        <v>0</v>
      </c>
      <c r="AN84" s="210">
        <v>0</v>
      </c>
      <c r="AO84" s="209">
        <v>0</v>
      </c>
      <c r="AP84" s="209">
        <v>0</v>
      </c>
      <c r="AQ84" s="210">
        <v>0</v>
      </c>
      <c r="AS84" s="180">
        <f t="shared" si="158"/>
        <v>1138.3</v>
      </c>
      <c r="AT84" s="180">
        <f t="shared" si="159"/>
        <v>0</v>
      </c>
    </row>
    <row r="85" spans="1:46" s="184" customFormat="1" ht="82.8">
      <c r="A85" s="315"/>
      <c r="B85" s="326"/>
      <c r="C85" s="326"/>
      <c r="D85" s="208" t="s">
        <v>277</v>
      </c>
      <c r="E85" s="209">
        <v>0</v>
      </c>
      <c r="F85" s="206">
        <f t="shared" si="509"/>
        <v>0</v>
      </c>
      <c r="G85" s="210">
        <v>0</v>
      </c>
      <c r="H85" s="209">
        <v>0</v>
      </c>
      <c r="I85" s="209">
        <v>0</v>
      </c>
      <c r="J85" s="210">
        <v>0</v>
      </c>
      <c r="K85" s="209">
        <v>0</v>
      </c>
      <c r="L85" s="209">
        <v>0</v>
      </c>
      <c r="M85" s="210">
        <v>0</v>
      </c>
      <c r="N85" s="209">
        <v>0</v>
      </c>
      <c r="O85" s="209">
        <v>0</v>
      </c>
      <c r="P85" s="210">
        <v>0</v>
      </c>
      <c r="Q85" s="209">
        <v>0</v>
      </c>
      <c r="R85" s="209">
        <v>0</v>
      </c>
      <c r="S85" s="210">
        <v>0</v>
      </c>
      <c r="T85" s="209">
        <v>0</v>
      </c>
      <c r="U85" s="209">
        <v>0</v>
      </c>
      <c r="V85" s="210">
        <v>0</v>
      </c>
      <c r="W85" s="209">
        <v>0</v>
      </c>
      <c r="X85" s="209">
        <v>0</v>
      </c>
      <c r="Y85" s="210">
        <v>0</v>
      </c>
      <c r="Z85" s="209">
        <v>0</v>
      </c>
      <c r="AA85" s="209">
        <v>0</v>
      </c>
      <c r="AB85" s="210">
        <v>0</v>
      </c>
      <c r="AC85" s="209">
        <v>0</v>
      </c>
      <c r="AD85" s="209">
        <v>0</v>
      </c>
      <c r="AE85" s="210">
        <v>0</v>
      </c>
      <c r="AF85" s="209">
        <v>0</v>
      </c>
      <c r="AG85" s="209">
        <v>0</v>
      </c>
      <c r="AH85" s="210">
        <v>0</v>
      </c>
      <c r="AI85" s="209">
        <v>0</v>
      </c>
      <c r="AJ85" s="209">
        <v>0</v>
      </c>
      <c r="AK85" s="210">
        <v>0</v>
      </c>
      <c r="AL85" s="209">
        <v>0</v>
      </c>
      <c r="AM85" s="209">
        <v>0</v>
      </c>
      <c r="AN85" s="210">
        <v>0</v>
      </c>
      <c r="AO85" s="209">
        <v>0</v>
      </c>
      <c r="AP85" s="209">
        <v>0</v>
      </c>
      <c r="AQ85" s="210">
        <v>0</v>
      </c>
      <c r="AS85" s="180">
        <f t="shared" si="158"/>
        <v>0</v>
      </c>
      <c r="AT85" s="180">
        <f t="shared" si="159"/>
        <v>0</v>
      </c>
    </row>
    <row r="86" spans="1:46" s="184" customFormat="1" ht="27.6">
      <c r="A86" s="315"/>
      <c r="B86" s="326"/>
      <c r="C86" s="326"/>
      <c r="D86" s="208" t="s">
        <v>283</v>
      </c>
      <c r="E86" s="209">
        <v>0</v>
      </c>
      <c r="F86" s="206">
        <f t="shared" si="509"/>
        <v>0</v>
      </c>
      <c r="G86" s="210">
        <v>0</v>
      </c>
      <c r="H86" s="209">
        <v>0</v>
      </c>
      <c r="I86" s="209">
        <v>0</v>
      </c>
      <c r="J86" s="210">
        <v>0</v>
      </c>
      <c r="K86" s="209">
        <v>0</v>
      </c>
      <c r="L86" s="209">
        <v>0</v>
      </c>
      <c r="M86" s="210">
        <v>0</v>
      </c>
      <c r="N86" s="209">
        <v>0</v>
      </c>
      <c r="O86" s="209">
        <v>0</v>
      </c>
      <c r="P86" s="210">
        <v>0</v>
      </c>
      <c r="Q86" s="209">
        <v>0</v>
      </c>
      <c r="R86" s="209">
        <v>0</v>
      </c>
      <c r="S86" s="210">
        <v>0</v>
      </c>
      <c r="T86" s="209">
        <v>0</v>
      </c>
      <c r="U86" s="209">
        <v>0</v>
      </c>
      <c r="V86" s="210">
        <v>0</v>
      </c>
      <c r="W86" s="209">
        <v>0</v>
      </c>
      <c r="X86" s="209">
        <v>0</v>
      </c>
      <c r="Y86" s="210">
        <v>0</v>
      </c>
      <c r="Z86" s="209">
        <v>0</v>
      </c>
      <c r="AA86" s="209">
        <v>0</v>
      </c>
      <c r="AB86" s="210">
        <v>0</v>
      </c>
      <c r="AC86" s="209">
        <v>0</v>
      </c>
      <c r="AD86" s="209">
        <v>0</v>
      </c>
      <c r="AE86" s="210">
        <v>0</v>
      </c>
      <c r="AF86" s="209">
        <v>0</v>
      </c>
      <c r="AG86" s="209">
        <v>0</v>
      </c>
      <c r="AH86" s="210">
        <v>0</v>
      </c>
      <c r="AI86" s="209">
        <v>0</v>
      </c>
      <c r="AJ86" s="209">
        <v>0</v>
      </c>
      <c r="AK86" s="210">
        <v>0</v>
      </c>
      <c r="AL86" s="209">
        <v>0</v>
      </c>
      <c r="AM86" s="209">
        <v>0</v>
      </c>
      <c r="AN86" s="210">
        <v>0</v>
      </c>
      <c r="AO86" s="209">
        <v>0</v>
      </c>
      <c r="AP86" s="209">
        <v>0</v>
      </c>
      <c r="AQ86" s="210">
        <v>0</v>
      </c>
      <c r="AS86" s="180">
        <f t="shared" si="158"/>
        <v>0</v>
      </c>
      <c r="AT86" s="180">
        <f t="shared" si="159"/>
        <v>0</v>
      </c>
    </row>
    <row r="87" spans="1:46" s="184" customFormat="1" ht="41.4">
      <c r="A87" s="315"/>
      <c r="B87" s="326"/>
      <c r="C87" s="326"/>
      <c r="D87" s="208" t="s">
        <v>284</v>
      </c>
      <c r="E87" s="209">
        <v>0</v>
      </c>
      <c r="F87" s="206">
        <f t="shared" si="509"/>
        <v>0</v>
      </c>
      <c r="G87" s="210">
        <v>0</v>
      </c>
      <c r="H87" s="209">
        <v>0</v>
      </c>
      <c r="I87" s="209">
        <v>0</v>
      </c>
      <c r="J87" s="210">
        <v>0</v>
      </c>
      <c r="K87" s="209">
        <v>0</v>
      </c>
      <c r="L87" s="209">
        <v>0</v>
      </c>
      <c r="M87" s="210">
        <v>0</v>
      </c>
      <c r="N87" s="209">
        <v>0</v>
      </c>
      <c r="O87" s="209">
        <v>0</v>
      </c>
      <c r="P87" s="210">
        <v>0</v>
      </c>
      <c r="Q87" s="209">
        <v>0</v>
      </c>
      <c r="R87" s="209">
        <v>0</v>
      </c>
      <c r="S87" s="210">
        <v>0</v>
      </c>
      <c r="T87" s="209">
        <v>0</v>
      </c>
      <c r="U87" s="209">
        <v>0</v>
      </c>
      <c r="V87" s="210">
        <v>0</v>
      </c>
      <c r="W87" s="209">
        <v>0</v>
      </c>
      <c r="X87" s="209">
        <v>0</v>
      </c>
      <c r="Y87" s="210">
        <v>0</v>
      </c>
      <c r="Z87" s="209">
        <v>0</v>
      </c>
      <c r="AA87" s="209">
        <v>0</v>
      </c>
      <c r="AB87" s="210">
        <v>0</v>
      </c>
      <c r="AC87" s="209">
        <v>0</v>
      </c>
      <c r="AD87" s="209">
        <v>0</v>
      </c>
      <c r="AE87" s="210">
        <v>0</v>
      </c>
      <c r="AF87" s="209">
        <v>0</v>
      </c>
      <c r="AG87" s="209">
        <v>0</v>
      </c>
      <c r="AH87" s="210">
        <v>0</v>
      </c>
      <c r="AI87" s="209">
        <v>0</v>
      </c>
      <c r="AJ87" s="209">
        <v>0</v>
      </c>
      <c r="AK87" s="210">
        <v>0</v>
      </c>
      <c r="AL87" s="209">
        <v>0</v>
      </c>
      <c r="AM87" s="209">
        <v>0</v>
      </c>
      <c r="AN87" s="210">
        <v>0</v>
      </c>
      <c r="AO87" s="209">
        <v>0</v>
      </c>
      <c r="AP87" s="209">
        <v>0</v>
      </c>
      <c r="AQ87" s="210">
        <v>0</v>
      </c>
      <c r="AS87" s="180">
        <f t="shared" si="158"/>
        <v>0</v>
      </c>
      <c r="AT87" s="180">
        <f t="shared" si="159"/>
        <v>0</v>
      </c>
    </row>
    <row r="88" spans="1:46">
      <c r="A88" s="315"/>
      <c r="B88" s="326" t="s">
        <v>346</v>
      </c>
      <c r="C88" s="326"/>
      <c r="D88" s="208" t="s">
        <v>281</v>
      </c>
      <c r="E88" s="203">
        <f>E89+E90+E91+E93+E94</f>
        <v>684088.00000000012</v>
      </c>
      <c r="F88" s="203">
        <f>F89+F90+F91+F93+F94</f>
        <v>167464.44</v>
      </c>
      <c r="G88" s="221">
        <f t="shared" ref="G88:G91" si="510">F88/E88</f>
        <v>0.24479955795160852</v>
      </c>
      <c r="H88" s="203">
        <f t="shared" ref="H88:I88" si="511">H89+H90+H91+H93+H94</f>
        <v>32781.1</v>
      </c>
      <c r="I88" s="203">
        <f t="shared" si="511"/>
        <v>32781.1</v>
      </c>
      <c r="J88" s="205">
        <f t="shared" si="328"/>
        <v>1</v>
      </c>
      <c r="K88" s="203">
        <f t="shared" ref="K88:L88" si="512">K89+K90+K91+K93+K94</f>
        <v>18930.7</v>
      </c>
      <c r="L88" s="203">
        <f t="shared" si="512"/>
        <v>18930.7</v>
      </c>
      <c r="M88" s="205">
        <f t="shared" ref="M88:M91" si="513">L88/K88</f>
        <v>1</v>
      </c>
      <c r="N88" s="203">
        <f t="shared" ref="N88" si="514">N89+N90+N91+N93+N94</f>
        <v>95350</v>
      </c>
      <c r="O88" s="203">
        <f t="shared" ref="O88" si="515">O89+O90+O91+O93+O94</f>
        <v>95350</v>
      </c>
      <c r="P88" s="205">
        <f t="shared" ref="P88:P91" si="516">O88/N88</f>
        <v>1</v>
      </c>
      <c r="Q88" s="203">
        <f t="shared" ref="Q88" si="517">Q89+Q90+Q91+Q93+Q94</f>
        <v>20402.600000000002</v>
      </c>
      <c r="R88" s="203">
        <f t="shared" ref="R88" si="518">R89+R90+R91+R93+R94</f>
        <v>20402.640000000003</v>
      </c>
      <c r="S88" s="205">
        <f>R88/Q88</f>
        <v>1.0000019605344417</v>
      </c>
      <c r="T88" s="203">
        <f t="shared" ref="T88" si="519">T89+T90+T91+T93+T94</f>
        <v>107762.29999999999</v>
      </c>
      <c r="U88" s="203">
        <f t="shared" ref="U88" si="520">U89+U90+U91+U93+U94</f>
        <v>0</v>
      </c>
      <c r="V88" s="220">
        <v>0</v>
      </c>
      <c r="W88" s="203">
        <f t="shared" ref="W88" si="521">W89+W90+W91+W93+W94</f>
        <v>71295</v>
      </c>
      <c r="X88" s="203">
        <f t="shared" ref="X88" si="522">X89+X90+X91+X93+X94</f>
        <v>0</v>
      </c>
      <c r="Y88" s="220">
        <v>0</v>
      </c>
      <c r="Z88" s="203">
        <f t="shared" ref="Z88" si="523">Z89+Z90+Z91+Z93+Z94</f>
        <v>63938.400000000001</v>
      </c>
      <c r="AA88" s="203">
        <f t="shared" ref="AA88" si="524">AA89+AA90+AA91+AA93+AA94</f>
        <v>0</v>
      </c>
      <c r="AB88" s="220">
        <v>0</v>
      </c>
      <c r="AC88" s="203">
        <f t="shared" ref="AC88" si="525">AC89+AC90+AC91+AC93+AC94</f>
        <v>51295</v>
      </c>
      <c r="AD88" s="203">
        <f t="shared" ref="AD88" si="526">AD89+AD90+AD91+AD93+AD94</f>
        <v>0</v>
      </c>
      <c r="AE88" s="220">
        <v>0</v>
      </c>
      <c r="AF88" s="203">
        <f t="shared" ref="AF88" si="527">AF89+AF90+AF91+AF93+AF94</f>
        <v>51295</v>
      </c>
      <c r="AG88" s="203">
        <f t="shared" ref="AG88" si="528">AG89+AG90+AG91+AG93+AG94</f>
        <v>0</v>
      </c>
      <c r="AH88" s="220">
        <v>0</v>
      </c>
      <c r="AI88" s="203">
        <f t="shared" ref="AI88" si="529">AI89+AI90+AI91+AI93+AI94</f>
        <v>51295</v>
      </c>
      <c r="AJ88" s="203">
        <f t="shared" ref="AJ88" si="530">AJ89+AJ90+AJ91+AJ93+AJ94</f>
        <v>0</v>
      </c>
      <c r="AK88" s="220">
        <v>0</v>
      </c>
      <c r="AL88" s="203">
        <f t="shared" ref="AL88" si="531">AL89+AL90+AL91+AL93+AL94</f>
        <v>51295</v>
      </c>
      <c r="AM88" s="203">
        <f t="shared" ref="AM88" si="532">AM89+AM90+AM91+AM93+AM94</f>
        <v>0</v>
      </c>
      <c r="AN88" s="220">
        <v>0</v>
      </c>
      <c r="AO88" s="203">
        <f t="shared" ref="AO88" si="533">AO89+AO90+AO91+AO93+AO94</f>
        <v>68447.899999999994</v>
      </c>
      <c r="AP88" s="203">
        <f t="shared" ref="AP88" si="534">AP89+AP90+AP91+AP93+AP94</f>
        <v>0</v>
      </c>
      <c r="AQ88" s="220">
        <v>0</v>
      </c>
      <c r="AS88" s="180">
        <f t="shared" si="158"/>
        <v>684088</v>
      </c>
      <c r="AT88" s="180">
        <f t="shared" si="159"/>
        <v>0</v>
      </c>
    </row>
    <row r="89" spans="1:46" ht="27.6">
      <c r="A89" s="315"/>
      <c r="B89" s="326"/>
      <c r="C89" s="326"/>
      <c r="D89" s="208" t="s">
        <v>37</v>
      </c>
      <c r="E89" s="209">
        <f t="shared" ref="E89:F91" si="535">H89+K89+N89+Q89+T89+W89+Z89+AC89+AF89+AI89+AL89+AO89</f>
        <v>3451.2000000000003</v>
      </c>
      <c r="F89" s="209">
        <f t="shared" si="535"/>
        <v>803.94</v>
      </c>
      <c r="G89" s="267">
        <f t="shared" si="510"/>
        <v>0.23294506258692629</v>
      </c>
      <c r="H89" s="209">
        <f>H54</f>
        <v>0</v>
      </c>
      <c r="I89" s="209">
        <f>I54</f>
        <v>0</v>
      </c>
      <c r="J89" s="210">
        <v>0</v>
      </c>
      <c r="K89" s="209">
        <f>K54</f>
        <v>270.7</v>
      </c>
      <c r="L89" s="255">
        <f>L54</f>
        <v>270.7</v>
      </c>
      <c r="M89" s="207">
        <f t="shared" si="513"/>
        <v>1</v>
      </c>
      <c r="N89" s="255">
        <f>N54</f>
        <v>269.3</v>
      </c>
      <c r="O89" s="255">
        <f>O54</f>
        <v>269.3</v>
      </c>
      <c r="P89" s="207">
        <f t="shared" si="516"/>
        <v>1</v>
      </c>
      <c r="Q89" s="255">
        <f>Q54</f>
        <v>263.89999999999998</v>
      </c>
      <c r="R89" s="255">
        <f>R54</f>
        <v>263.94</v>
      </c>
      <c r="S89" s="207">
        <f>R89/Q89</f>
        <v>1.0001515725653658</v>
      </c>
      <c r="T89" s="209">
        <f>T54</f>
        <v>2647.3</v>
      </c>
      <c r="U89" s="209">
        <f>U54</f>
        <v>0</v>
      </c>
      <c r="V89" s="210">
        <v>0</v>
      </c>
      <c r="W89" s="209">
        <f>W54</f>
        <v>0</v>
      </c>
      <c r="X89" s="209">
        <f>X54</f>
        <v>0</v>
      </c>
      <c r="Y89" s="210">
        <v>0</v>
      </c>
      <c r="Z89" s="209">
        <f>Z54</f>
        <v>0</v>
      </c>
      <c r="AA89" s="209">
        <f>AA54</f>
        <v>0</v>
      </c>
      <c r="AB89" s="210">
        <v>0</v>
      </c>
      <c r="AC89" s="209">
        <f>AC54</f>
        <v>0</v>
      </c>
      <c r="AD89" s="209">
        <f>AD54</f>
        <v>0</v>
      </c>
      <c r="AE89" s="210">
        <v>0</v>
      </c>
      <c r="AF89" s="209">
        <f>AF54</f>
        <v>0</v>
      </c>
      <c r="AG89" s="209">
        <f>AG54</f>
        <v>0</v>
      </c>
      <c r="AH89" s="210">
        <v>0</v>
      </c>
      <c r="AI89" s="209">
        <f>AI54</f>
        <v>0</v>
      </c>
      <c r="AJ89" s="209">
        <f>AJ54</f>
        <v>0</v>
      </c>
      <c r="AK89" s="210">
        <v>0</v>
      </c>
      <c r="AL89" s="209">
        <f>AL54</f>
        <v>0</v>
      </c>
      <c r="AM89" s="209">
        <f>AM54</f>
        <v>0</v>
      </c>
      <c r="AN89" s="210">
        <v>0</v>
      </c>
      <c r="AO89" s="209">
        <f>AO54</f>
        <v>0</v>
      </c>
      <c r="AP89" s="209">
        <f>AP54</f>
        <v>0</v>
      </c>
      <c r="AQ89" s="210">
        <v>0</v>
      </c>
      <c r="AS89" s="180">
        <f t="shared" si="158"/>
        <v>3451.2000000000003</v>
      </c>
      <c r="AT89" s="180">
        <f t="shared" si="159"/>
        <v>0</v>
      </c>
    </row>
    <row r="90" spans="1:46" ht="41.4">
      <c r="A90" s="315"/>
      <c r="B90" s="326"/>
      <c r="C90" s="326"/>
      <c r="D90" s="208" t="s">
        <v>2</v>
      </c>
      <c r="E90" s="209">
        <f t="shared" si="535"/>
        <v>13060.599999999999</v>
      </c>
      <c r="F90" s="209">
        <f t="shared" si="535"/>
        <v>264.79999999999995</v>
      </c>
      <c r="G90" s="267">
        <f t="shared" si="510"/>
        <v>2.0274719385020595E-2</v>
      </c>
      <c r="H90" s="209">
        <f>H55</f>
        <v>0</v>
      </c>
      <c r="I90" s="209">
        <f>I55</f>
        <v>0</v>
      </c>
      <c r="J90" s="210">
        <v>0</v>
      </c>
      <c r="K90" s="255">
        <f t="shared" ref="K90:L90" si="536">K55</f>
        <v>34.5</v>
      </c>
      <c r="L90" s="255">
        <f t="shared" si="536"/>
        <v>34.5</v>
      </c>
      <c r="M90" s="207">
        <f t="shared" si="513"/>
        <v>1</v>
      </c>
      <c r="N90" s="255">
        <f>N55</f>
        <v>158.69999999999999</v>
      </c>
      <c r="O90" s="255">
        <f>O55</f>
        <v>158.69999999999999</v>
      </c>
      <c r="P90" s="207">
        <f t="shared" si="516"/>
        <v>1</v>
      </c>
      <c r="Q90" s="209">
        <f>Q55</f>
        <v>71.599999999999994</v>
      </c>
      <c r="R90" s="209">
        <f>R55</f>
        <v>71.599999999999994</v>
      </c>
      <c r="S90" s="207">
        <f>R90/Q90</f>
        <v>1</v>
      </c>
      <c r="T90" s="209">
        <f>T55</f>
        <v>12795.8</v>
      </c>
      <c r="U90" s="209">
        <f>U55</f>
        <v>0</v>
      </c>
      <c r="V90" s="210">
        <v>0</v>
      </c>
      <c r="W90" s="209">
        <f>W55</f>
        <v>0</v>
      </c>
      <c r="X90" s="209">
        <f>X55</f>
        <v>0</v>
      </c>
      <c r="Y90" s="210">
        <v>0</v>
      </c>
      <c r="Z90" s="209">
        <f>Z55</f>
        <v>0</v>
      </c>
      <c r="AA90" s="209">
        <f>AA55</f>
        <v>0</v>
      </c>
      <c r="AB90" s="210">
        <v>0</v>
      </c>
      <c r="AC90" s="209">
        <f>AC55</f>
        <v>0</v>
      </c>
      <c r="AD90" s="209">
        <f>AD55</f>
        <v>0</v>
      </c>
      <c r="AE90" s="210">
        <v>0</v>
      </c>
      <c r="AF90" s="209">
        <f>AF55</f>
        <v>0</v>
      </c>
      <c r="AG90" s="209">
        <f>AG55</f>
        <v>0</v>
      </c>
      <c r="AH90" s="210">
        <v>0</v>
      </c>
      <c r="AI90" s="209">
        <f>AI55</f>
        <v>0</v>
      </c>
      <c r="AJ90" s="209">
        <f>AJ55</f>
        <v>0</v>
      </c>
      <c r="AK90" s="210">
        <v>0</v>
      </c>
      <c r="AL90" s="209">
        <f>AL55</f>
        <v>0</v>
      </c>
      <c r="AM90" s="209">
        <f>AM55</f>
        <v>0</v>
      </c>
      <c r="AN90" s="210">
        <v>0</v>
      </c>
      <c r="AO90" s="209">
        <f>AO55</f>
        <v>0</v>
      </c>
      <c r="AP90" s="209">
        <f>AP55</f>
        <v>0</v>
      </c>
      <c r="AQ90" s="210">
        <v>0</v>
      </c>
      <c r="AS90" s="180">
        <f t="shared" si="158"/>
        <v>13060.6</v>
      </c>
      <c r="AT90" s="180">
        <f t="shared" si="159"/>
        <v>0</v>
      </c>
    </row>
    <row r="91" spans="1:46">
      <c r="A91" s="315"/>
      <c r="B91" s="326"/>
      <c r="C91" s="326"/>
      <c r="D91" s="208" t="s">
        <v>271</v>
      </c>
      <c r="E91" s="209">
        <f t="shared" si="535"/>
        <v>667576.20000000007</v>
      </c>
      <c r="F91" s="257">
        <f t="shared" si="535"/>
        <v>166395.70000000001</v>
      </c>
      <c r="G91" s="267">
        <f t="shared" si="510"/>
        <v>0.24925349345887404</v>
      </c>
      <c r="H91" s="257">
        <f t="shared" ref="H91:I91" si="537">H56</f>
        <v>32781.1</v>
      </c>
      <c r="I91" s="257">
        <f t="shared" si="537"/>
        <v>32781.1</v>
      </c>
      <c r="J91" s="207">
        <f>I91/H91</f>
        <v>1</v>
      </c>
      <c r="K91" s="257">
        <f t="shared" ref="K91:L91" si="538">K56</f>
        <v>18625.5</v>
      </c>
      <c r="L91" s="257">
        <f t="shared" si="538"/>
        <v>18625.5</v>
      </c>
      <c r="M91" s="207">
        <f t="shared" si="513"/>
        <v>1</v>
      </c>
      <c r="N91" s="257">
        <f t="shared" ref="N91:O91" si="539">N56</f>
        <v>94922</v>
      </c>
      <c r="O91" s="209">
        <f t="shared" si="539"/>
        <v>94922</v>
      </c>
      <c r="P91" s="207">
        <f t="shared" si="516"/>
        <v>1</v>
      </c>
      <c r="Q91" s="209">
        <f t="shared" ref="Q91:R91" si="540">Q56</f>
        <v>20067.100000000002</v>
      </c>
      <c r="R91" s="209">
        <f t="shared" si="540"/>
        <v>20067.100000000002</v>
      </c>
      <c r="S91" s="207">
        <f>R91/Q91</f>
        <v>1</v>
      </c>
      <c r="T91" s="209">
        <f t="shared" ref="T91:U91" si="541">T56</f>
        <v>92319.2</v>
      </c>
      <c r="U91" s="209">
        <f t="shared" si="541"/>
        <v>0</v>
      </c>
      <c r="V91" s="210">
        <v>0</v>
      </c>
      <c r="W91" s="209">
        <f t="shared" ref="W91:X91" si="542">W56</f>
        <v>71295</v>
      </c>
      <c r="X91" s="209">
        <f t="shared" si="542"/>
        <v>0</v>
      </c>
      <c r="Y91" s="210">
        <v>0</v>
      </c>
      <c r="Z91" s="209">
        <f t="shared" ref="Z91:AA91" si="543">Z56</f>
        <v>63938.400000000001</v>
      </c>
      <c r="AA91" s="209">
        <f t="shared" si="543"/>
        <v>0</v>
      </c>
      <c r="AB91" s="210">
        <v>0</v>
      </c>
      <c r="AC91" s="209">
        <f t="shared" ref="AC91:AD91" si="544">AC56</f>
        <v>51295</v>
      </c>
      <c r="AD91" s="209">
        <f t="shared" si="544"/>
        <v>0</v>
      </c>
      <c r="AE91" s="210">
        <v>0</v>
      </c>
      <c r="AF91" s="209">
        <f t="shared" ref="AF91:AG91" si="545">AF56</f>
        <v>51295</v>
      </c>
      <c r="AG91" s="209">
        <f t="shared" si="545"/>
        <v>0</v>
      </c>
      <c r="AH91" s="210">
        <v>0</v>
      </c>
      <c r="AI91" s="209">
        <f t="shared" ref="AI91:AJ91" si="546">AI56</f>
        <v>51295</v>
      </c>
      <c r="AJ91" s="209">
        <f t="shared" si="546"/>
        <v>0</v>
      </c>
      <c r="AK91" s="210">
        <v>0</v>
      </c>
      <c r="AL91" s="209">
        <f t="shared" ref="AL91:AM91" si="547">AL56</f>
        <v>51295</v>
      </c>
      <c r="AM91" s="209">
        <f t="shared" si="547"/>
        <v>0</v>
      </c>
      <c r="AN91" s="210">
        <v>0</v>
      </c>
      <c r="AO91" s="209">
        <f t="shared" ref="AO91:AP91" si="548">AO56</f>
        <v>68447.899999999994</v>
      </c>
      <c r="AP91" s="209">
        <f t="shared" si="548"/>
        <v>0</v>
      </c>
      <c r="AQ91" s="210">
        <v>0</v>
      </c>
      <c r="AS91" s="180">
        <f t="shared" si="158"/>
        <v>667576.20000000007</v>
      </c>
      <c r="AT91" s="180">
        <f t="shared" si="159"/>
        <v>0</v>
      </c>
    </row>
    <row r="92" spans="1:46" ht="82.8">
      <c r="A92" s="315"/>
      <c r="B92" s="326"/>
      <c r="C92" s="326"/>
      <c r="D92" s="208" t="s">
        <v>277</v>
      </c>
      <c r="E92" s="209">
        <f t="shared" ref="E92:F92" si="549">E57</f>
        <v>0</v>
      </c>
      <c r="F92" s="209">
        <f t="shared" si="549"/>
        <v>0</v>
      </c>
      <c r="G92" s="210">
        <v>0</v>
      </c>
      <c r="H92" s="209">
        <f t="shared" ref="H92:I92" si="550">H57</f>
        <v>0</v>
      </c>
      <c r="I92" s="209">
        <f t="shared" si="550"/>
        <v>0</v>
      </c>
      <c r="J92" s="210">
        <v>0</v>
      </c>
      <c r="K92" s="209">
        <f t="shared" ref="K92:L92" si="551">K57</f>
        <v>0</v>
      </c>
      <c r="L92" s="209">
        <f t="shared" si="551"/>
        <v>0</v>
      </c>
      <c r="M92" s="210">
        <v>0</v>
      </c>
      <c r="N92" s="209">
        <f t="shared" ref="N92:O92" si="552">N57</f>
        <v>0</v>
      </c>
      <c r="O92" s="209">
        <f t="shared" si="552"/>
        <v>0</v>
      </c>
      <c r="P92" s="210">
        <v>0</v>
      </c>
      <c r="Q92" s="209">
        <f t="shared" ref="Q92:R92" si="553">Q57</f>
        <v>0</v>
      </c>
      <c r="R92" s="209">
        <f t="shared" si="553"/>
        <v>0</v>
      </c>
      <c r="S92" s="210">
        <v>0</v>
      </c>
      <c r="T92" s="209">
        <f t="shared" ref="T92:U92" si="554">T57</f>
        <v>0</v>
      </c>
      <c r="U92" s="209">
        <f t="shared" si="554"/>
        <v>0</v>
      </c>
      <c r="V92" s="210">
        <v>0</v>
      </c>
      <c r="W92" s="209">
        <f t="shared" ref="W92:X92" si="555">W57</f>
        <v>0</v>
      </c>
      <c r="X92" s="209">
        <f t="shared" si="555"/>
        <v>0</v>
      </c>
      <c r="Y92" s="210">
        <v>0</v>
      </c>
      <c r="Z92" s="209">
        <f t="shared" ref="Z92:AA92" si="556">Z57</f>
        <v>0</v>
      </c>
      <c r="AA92" s="209">
        <f t="shared" si="556"/>
        <v>0</v>
      </c>
      <c r="AB92" s="210">
        <v>0</v>
      </c>
      <c r="AC92" s="209">
        <f t="shared" ref="AC92:AD92" si="557">AC57</f>
        <v>0</v>
      </c>
      <c r="AD92" s="209">
        <f t="shared" si="557"/>
        <v>0</v>
      </c>
      <c r="AE92" s="210">
        <v>0</v>
      </c>
      <c r="AF92" s="209">
        <f t="shared" ref="AF92:AG92" si="558">AF57</f>
        <v>0</v>
      </c>
      <c r="AG92" s="209">
        <f t="shared" si="558"/>
        <v>0</v>
      </c>
      <c r="AH92" s="210">
        <v>0</v>
      </c>
      <c r="AI92" s="209">
        <f t="shared" ref="AI92:AJ92" si="559">AI57</f>
        <v>0</v>
      </c>
      <c r="AJ92" s="209">
        <f t="shared" si="559"/>
        <v>0</v>
      </c>
      <c r="AK92" s="210">
        <v>0</v>
      </c>
      <c r="AL92" s="209">
        <f t="shared" ref="AL92:AM92" si="560">AL57</f>
        <v>0</v>
      </c>
      <c r="AM92" s="209">
        <f t="shared" si="560"/>
        <v>0</v>
      </c>
      <c r="AN92" s="210">
        <v>0</v>
      </c>
      <c r="AO92" s="209">
        <f t="shared" ref="AO92:AP92" si="561">AO57</f>
        <v>0</v>
      </c>
      <c r="AP92" s="209">
        <f t="shared" si="561"/>
        <v>0</v>
      </c>
      <c r="AQ92" s="210">
        <v>0</v>
      </c>
      <c r="AS92" s="180">
        <f t="shared" si="158"/>
        <v>0</v>
      </c>
      <c r="AT92" s="180">
        <f t="shared" si="159"/>
        <v>0</v>
      </c>
    </row>
    <row r="93" spans="1:46" ht="27.6">
      <c r="A93" s="315"/>
      <c r="B93" s="326"/>
      <c r="C93" s="326"/>
      <c r="D93" s="208" t="s">
        <v>283</v>
      </c>
      <c r="E93" s="209">
        <f t="shared" ref="E93:F93" si="562">E58</f>
        <v>0</v>
      </c>
      <c r="F93" s="209">
        <f t="shared" si="562"/>
        <v>0</v>
      </c>
      <c r="G93" s="210">
        <v>0</v>
      </c>
      <c r="H93" s="209">
        <f t="shared" ref="H93:I93" si="563">H58</f>
        <v>0</v>
      </c>
      <c r="I93" s="209">
        <f t="shared" si="563"/>
        <v>0</v>
      </c>
      <c r="J93" s="210">
        <v>0</v>
      </c>
      <c r="K93" s="209">
        <f t="shared" ref="K93:L93" si="564">K58</f>
        <v>0</v>
      </c>
      <c r="L93" s="209">
        <f t="shared" si="564"/>
        <v>0</v>
      </c>
      <c r="M93" s="210">
        <v>0</v>
      </c>
      <c r="N93" s="209">
        <f t="shared" ref="N93:O93" si="565">N58</f>
        <v>0</v>
      </c>
      <c r="O93" s="209">
        <f t="shared" si="565"/>
        <v>0</v>
      </c>
      <c r="P93" s="210">
        <v>0</v>
      </c>
      <c r="Q93" s="209">
        <f t="shared" ref="Q93:R93" si="566">Q58</f>
        <v>0</v>
      </c>
      <c r="R93" s="209">
        <f t="shared" si="566"/>
        <v>0</v>
      </c>
      <c r="S93" s="210">
        <v>0</v>
      </c>
      <c r="T93" s="209">
        <f t="shared" ref="T93:U93" si="567">T58</f>
        <v>0</v>
      </c>
      <c r="U93" s="209">
        <f t="shared" si="567"/>
        <v>0</v>
      </c>
      <c r="V93" s="210">
        <v>0</v>
      </c>
      <c r="W93" s="209">
        <f t="shared" ref="W93:X93" si="568">W58</f>
        <v>0</v>
      </c>
      <c r="X93" s="209">
        <f t="shared" si="568"/>
        <v>0</v>
      </c>
      <c r="Y93" s="210">
        <v>0</v>
      </c>
      <c r="Z93" s="209">
        <f t="shared" ref="Z93:AA93" si="569">Z58</f>
        <v>0</v>
      </c>
      <c r="AA93" s="209">
        <f t="shared" si="569"/>
        <v>0</v>
      </c>
      <c r="AB93" s="210">
        <v>0</v>
      </c>
      <c r="AC93" s="209">
        <f t="shared" ref="AC93:AD93" si="570">AC58</f>
        <v>0</v>
      </c>
      <c r="AD93" s="209">
        <f t="shared" si="570"/>
        <v>0</v>
      </c>
      <c r="AE93" s="210">
        <v>0</v>
      </c>
      <c r="AF93" s="209">
        <f t="shared" ref="AF93:AG93" si="571">AF58</f>
        <v>0</v>
      </c>
      <c r="AG93" s="209">
        <f t="shared" si="571"/>
        <v>0</v>
      </c>
      <c r="AH93" s="210">
        <v>0</v>
      </c>
      <c r="AI93" s="209">
        <f t="shared" ref="AI93:AJ93" si="572">AI58</f>
        <v>0</v>
      </c>
      <c r="AJ93" s="209">
        <f t="shared" si="572"/>
        <v>0</v>
      </c>
      <c r="AK93" s="210">
        <v>0</v>
      </c>
      <c r="AL93" s="209">
        <f t="shared" ref="AL93:AM93" si="573">AL58</f>
        <v>0</v>
      </c>
      <c r="AM93" s="209">
        <f t="shared" si="573"/>
        <v>0</v>
      </c>
      <c r="AN93" s="210">
        <v>0</v>
      </c>
      <c r="AO93" s="209">
        <f t="shared" ref="AO93:AP93" si="574">AO58</f>
        <v>0</v>
      </c>
      <c r="AP93" s="209">
        <f t="shared" si="574"/>
        <v>0</v>
      </c>
      <c r="AQ93" s="210">
        <v>0</v>
      </c>
      <c r="AS93" s="180">
        <f t="shared" si="158"/>
        <v>0</v>
      </c>
      <c r="AT93" s="180">
        <f t="shared" si="159"/>
        <v>0</v>
      </c>
    </row>
    <row r="94" spans="1:46" ht="41.4">
      <c r="A94" s="315"/>
      <c r="B94" s="326"/>
      <c r="C94" s="326"/>
      <c r="D94" s="208" t="s">
        <v>284</v>
      </c>
      <c r="E94" s="209">
        <f t="shared" ref="E94:F94" si="575">E59</f>
        <v>0</v>
      </c>
      <c r="F94" s="209">
        <f t="shared" si="575"/>
        <v>0</v>
      </c>
      <c r="G94" s="210">
        <v>0</v>
      </c>
      <c r="H94" s="209">
        <f t="shared" ref="H94:I94" si="576">H59</f>
        <v>0</v>
      </c>
      <c r="I94" s="209">
        <f t="shared" si="576"/>
        <v>0</v>
      </c>
      <c r="J94" s="210">
        <v>0</v>
      </c>
      <c r="K94" s="209">
        <f t="shared" ref="K94:L94" si="577">K59</f>
        <v>0</v>
      </c>
      <c r="L94" s="209">
        <f t="shared" si="577"/>
        <v>0</v>
      </c>
      <c r="M94" s="210">
        <v>0</v>
      </c>
      <c r="N94" s="209">
        <f t="shared" ref="N94:O94" si="578">N59</f>
        <v>0</v>
      </c>
      <c r="O94" s="209">
        <f t="shared" si="578"/>
        <v>0</v>
      </c>
      <c r="P94" s="210">
        <v>0</v>
      </c>
      <c r="Q94" s="209">
        <f t="shared" ref="Q94:R94" si="579">Q59</f>
        <v>0</v>
      </c>
      <c r="R94" s="209">
        <f t="shared" si="579"/>
        <v>0</v>
      </c>
      <c r="S94" s="210">
        <v>0</v>
      </c>
      <c r="T94" s="209">
        <f t="shared" ref="T94:U94" si="580">T59</f>
        <v>0</v>
      </c>
      <c r="U94" s="209">
        <f t="shared" si="580"/>
        <v>0</v>
      </c>
      <c r="V94" s="210">
        <v>0</v>
      </c>
      <c r="W94" s="209">
        <f t="shared" ref="W94:X94" si="581">W59</f>
        <v>0</v>
      </c>
      <c r="X94" s="209">
        <f t="shared" si="581"/>
        <v>0</v>
      </c>
      <c r="Y94" s="210">
        <v>0</v>
      </c>
      <c r="Z94" s="209">
        <f t="shared" ref="Z94:AA94" si="582">Z59</f>
        <v>0</v>
      </c>
      <c r="AA94" s="209">
        <f t="shared" si="582"/>
        <v>0</v>
      </c>
      <c r="AB94" s="210">
        <v>0</v>
      </c>
      <c r="AC94" s="209">
        <f t="shared" ref="AC94:AD94" si="583">AC59</f>
        <v>0</v>
      </c>
      <c r="AD94" s="209">
        <f t="shared" si="583"/>
        <v>0</v>
      </c>
      <c r="AE94" s="210">
        <v>0</v>
      </c>
      <c r="AF94" s="209">
        <f t="shared" ref="AF94:AG94" si="584">AF59</f>
        <v>0</v>
      </c>
      <c r="AG94" s="209">
        <f t="shared" si="584"/>
        <v>0</v>
      </c>
      <c r="AH94" s="210">
        <v>0</v>
      </c>
      <c r="AI94" s="209">
        <f t="shared" ref="AI94:AJ94" si="585">AI59</f>
        <v>0</v>
      </c>
      <c r="AJ94" s="209">
        <f t="shared" si="585"/>
        <v>0</v>
      </c>
      <c r="AK94" s="210">
        <v>0</v>
      </c>
      <c r="AL94" s="209">
        <f t="shared" ref="AL94:AM94" si="586">AL59</f>
        <v>0</v>
      </c>
      <c r="AM94" s="209">
        <f t="shared" si="586"/>
        <v>0</v>
      </c>
      <c r="AN94" s="210">
        <v>0</v>
      </c>
      <c r="AO94" s="209">
        <f t="shared" ref="AO94:AP94" si="587">AO59</f>
        <v>0</v>
      </c>
      <c r="AP94" s="209">
        <f t="shared" si="587"/>
        <v>0</v>
      </c>
      <c r="AQ94" s="210">
        <v>0</v>
      </c>
      <c r="AS94" s="180">
        <f t="shared" si="158"/>
        <v>0</v>
      </c>
      <c r="AT94" s="180">
        <f t="shared" si="159"/>
        <v>0</v>
      </c>
    </row>
    <row r="95" spans="1:46">
      <c r="A95" s="315" t="s">
        <v>4</v>
      </c>
      <c r="B95" s="326" t="s">
        <v>347</v>
      </c>
      <c r="C95" s="326" t="s">
        <v>332</v>
      </c>
      <c r="D95" s="208" t="s">
        <v>281</v>
      </c>
      <c r="E95" s="203">
        <f>E96+E97+E98+E100+E101</f>
        <v>1000</v>
      </c>
      <c r="F95" s="203">
        <f>F96+F97+F98+F100+F101</f>
        <v>0</v>
      </c>
      <c r="G95" s="210">
        <v>0</v>
      </c>
      <c r="H95" s="203">
        <f t="shared" ref="H95" si="588">H96+H97+H98+H100+H101</f>
        <v>0</v>
      </c>
      <c r="I95" s="203">
        <f t="shared" ref="I95" si="589">I96+I97+I98+I100+I101</f>
        <v>0</v>
      </c>
      <c r="J95" s="210">
        <v>0</v>
      </c>
      <c r="K95" s="203">
        <f t="shared" ref="K95" si="590">K96+K97+K98+K100+K101</f>
        <v>0</v>
      </c>
      <c r="L95" s="203">
        <f t="shared" ref="L95" si="591">L96+L97+L98+L100+L101</f>
        <v>0</v>
      </c>
      <c r="M95" s="210">
        <v>0</v>
      </c>
      <c r="N95" s="203">
        <f t="shared" ref="N95" si="592">N96+N97+N98+N100+N101</f>
        <v>0</v>
      </c>
      <c r="O95" s="203">
        <f t="shared" ref="O95" si="593">O96+O97+O98+O100+O101</f>
        <v>0</v>
      </c>
      <c r="P95" s="210">
        <v>0</v>
      </c>
      <c r="Q95" s="203">
        <f t="shared" ref="Q95" si="594">Q96+Q97+Q98+Q100+Q101</f>
        <v>0</v>
      </c>
      <c r="R95" s="203">
        <f t="shared" ref="R95" si="595">R96+R97+R98+R100+R101</f>
        <v>0</v>
      </c>
      <c r="S95" s="210">
        <v>0</v>
      </c>
      <c r="T95" s="203">
        <f t="shared" ref="T95" si="596">T96+T97+T98+T100+T101</f>
        <v>0</v>
      </c>
      <c r="U95" s="203">
        <f t="shared" ref="U95" si="597">U96+U97+U98+U100+U101</f>
        <v>0</v>
      </c>
      <c r="V95" s="210">
        <v>0</v>
      </c>
      <c r="W95" s="203">
        <f t="shared" ref="W95" si="598">W96+W97+W98+W100+W101</f>
        <v>0</v>
      </c>
      <c r="X95" s="203">
        <f t="shared" ref="X95" si="599">X96+X97+X98+X100+X101</f>
        <v>0</v>
      </c>
      <c r="Y95" s="210">
        <v>0</v>
      </c>
      <c r="Z95" s="203">
        <f t="shared" ref="Z95" si="600">Z96+Z97+Z98+Z100+Z101</f>
        <v>1000</v>
      </c>
      <c r="AA95" s="203">
        <f t="shared" ref="AA95" si="601">AA96+AA97+AA98+AA100+AA101</f>
        <v>0</v>
      </c>
      <c r="AB95" s="210">
        <v>0</v>
      </c>
      <c r="AC95" s="203">
        <f t="shared" ref="AC95" si="602">AC96+AC97+AC98+AC100+AC101</f>
        <v>0</v>
      </c>
      <c r="AD95" s="203">
        <f t="shared" ref="AD95" si="603">AD96+AD97+AD98+AD100+AD101</f>
        <v>0</v>
      </c>
      <c r="AE95" s="210">
        <v>0</v>
      </c>
      <c r="AF95" s="203">
        <f t="shared" ref="AF95" si="604">AF96+AF97+AF98+AF100+AF101</f>
        <v>0</v>
      </c>
      <c r="AG95" s="203">
        <f t="shared" ref="AG95" si="605">AG96+AG97+AG98+AG100+AG101</f>
        <v>0</v>
      </c>
      <c r="AH95" s="210">
        <v>0</v>
      </c>
      <c r="AI95" s="203">
        <f t="shared" ref="AI95" si="606">AI96+AI97+AI98+AI100+AI101</f>
        <v>0</v>
      </c>
      <c r="AJ95" s="203">
        <f t="shared" ref="AJ95" si="607">AJ96+AJ97+AJ98+AJ100+AJ101</f>
        <v>0</v>
      </c>
      <c r="AK95" s="210">
        <v>0</v>
      </c>
      <c r="AL95" s="203">
        <f t="shared" ref="AL95" si="608">AL96+AL97+AL98+AL100+AL101</f>
        <v>0</v>
      </c>
      <c r="AM95" s="203">
        <f t="shared" ref="AM95" si="609">AM96+AM97+AM98+AM100+AM101</f>
        <v>0</v>
      </c>
      <c r="AN95" s="210">
        <v>0</v>
      </c>
      <c r="AO95" s="203">
        <f t="shared" ref="AO95" si="610">AO96+AO97+AO98+AO100+AO101</f>
        <v>0</v>
      </c>
      <c r="AP95" s="203">
        <f t="shared" ref="AP95" si="611">AP96+AP97+AP98+AP100+AP101</f>
        <v>0</v>
      </c>
      <c r="AQ95" s="210">
        <v>0</v>
      </c>
      <c r="AS95" s="180">
        <f t="shared" si="158"/>
        <v>1000</v>
      </c>
      <c r="AT95" s="180">
        <f t="shared" si="159"/>
        <v>0</v>
      </c>
    </row>
    <row r="96" spans="1:46" ht="27.6">
      <c r="A96" s="315"/>
      <c r="B96" s="326"/>
      <c r="C96" s="326"/>
      <c r="D96" s="208" t="s">
        <v>37</v>
      </c>
      <c r="E96" s="209">
        <f>E103</f>
        <v>0</v>
      </c>
      <c r="F96" s="209">
        <f>F103</f>
        <v>0</v>
      </c>
      <c r="G96" s="210">
        <v>0</v>
      </c>
      <c r="H96" s="209">
        <f>H103</f>
        <v>0</v>
      </c>
      <c r="I96" s="209">
        <f>I103</f>
        <v>0</v>
      </c>
      <c r="J96" s="210">
        <v>0</v>
      </c>
      <c r="K96" s="209">
        <f>K103</f>
        <v>0</v>
      </c>
      <c r="L96" s="209">
        <f>L103</f>
        <v>0</v>
      </c>
      <c r="M96" s="210">
        <v>0</v>
      </c>
      <c r="N96" s="209">
        <f>N103</f>
        <v>0</v>
      </c>
      <c r="O96" s="209">
        <f>O103</f>
        <v>0</v>
      </c>
      <c r="P96" s="210">
        <v>0</v>
      </c>
      <c r="Q96" s="209">
        <f>Q103</f>
        <v>0</v>
      </c>
      <c r="R96" s="209">
        <f>R103</f>
        <v>0</v>
      </c>
      <c r="S96" s="210">
        <v>0</v>
      </c>
      <c r="T96" s="209">
        <f>T103</f>
        <v>0</v>
      </c>
      <c r="U96" s="209">
        <f>U103</f>
        <v>0</v>
      </c>
      <c r="V96" s="210">
        <v>0</v>
      </c>
      <c r="W96" s="209">
        <f>W103</f>
        <v>0</v>
      </c>
      <c r="X96" s="209">
        <f>X103</f>
        <v>0</v>
      </c>
      <c r="Y96" s="210">
        <v>0</v>
      </c>
      <c r="Z96" s="209">
        <f>Z103</f>
        <v>0</v>
      </c>
      <c r="AA96" s="209">
        <f>AA103</f>
        <v>0</v>
      </c>
      <c r="AB96" s="210">
        <v>0</v>
      </c>
      <c r="AC96" s="209">
        <f>AC103</f>
        <v>0</v>
      </c>
      <c r="AD96" s="209">
        <f>AD103</f>
        <v>0</v>
      </c>
      <c r="AE96" s="210">
        <v>0</v>
      </c>
      <c r="AF96" s="209">
        <f>AF103</f>
        <v>0</v>
      </c>
      <c r="AG96" s="209">
        <f>AG103</f>
        <v>0</v>
      </c>
      <c r="AH96" s="210">
        <v>0</v>
      </c>
      <c r="AI96" s="209">
        <f>AI103</f>
        <v>0</v>
      </c>
      <c r="AJ96" s="209">
        <f>AJ103</f>
        <v>0</v>
      </c>
      <c r="AK96" s="210">
        <v>0</v>
      </c>
      <c r="AL96" s="209">
        <f>AL103</f>
        <v>0</v>
      </c>
      <c r="AM96" s="209">
        <f>AM103</f>
        <v>0</v>
      </c>
      <c r="AN96" s="210">
        <v>0</v>
      </c>
      <c r="AO96" s="209">
        <f>AO103</f>
        <v>0</v>
      </c>
      <c r="AP96" s="209">
        <f>AP103</f>
        <v>0</v>
      </c>
      <c r="AQ96" s="210">
        <v>0</v>
      </c>
      <c r="AS96" s="180">
        <f t="shared" si="158"/>
        <v>0</v>
      </c>
      <c r="AT96" s="180">
        <f t="shared" si="159"/>
        <v>0</v>
      </c>
    </row>
    <row r="97" spans="1:46" ht="41.4">
      <c r="A97" s="315"/>
      <c r="B97" s="326"/>
      <c r="C97" s="326"/>
      <c r="D97" s="208" t="s">
        <v>2</v>
      </c>
      <c r="E97" s="209">
        <f t="shared" ref="E97:F97" si="612">E104</f>
        <v>0</v>
      </c>
      <c r="F97" s="209">
        <f t="shared" si="612"/>
        <v>0</v>
      </c>
      <c r="G97" s="210">
        <v>0</v>
      </c>
      <c r="H97" s="209">
        <f t="shared" ref="H97:I97" si="613">H104</f>
        <v>0</v>
      </c>
      <c r="I97" s="209">
        <f t="shared" si="613"/>
        <v>0</v>
      </c>
      <c r="J97" s="210">
        <v>0</v>
      </c>
      <c r="K97" s="209">
        <f t="shared" ref="K97:L97" si="614">K104</f>
        <v>0</v>
      </c>
      <c r="L97" s="209">
        <f t="shared" si="614"/>
        <v>0</v>
      </c>
      <c r="M97" s="210">
        <v>0</v>
      </c>
      <c r="N97" s="209">
        <f t="shared" ref="N97:O97" si="615">N104</f>
        <v>0</v>
      </c>
      <c r="O97" s="209">
        <f t="shared" si="615"/>
        <v>0</v>
      </c>
      <c r="P97" s="210">
        <v>0</v>
      </c>
      <c r="Q97" s="209">
        <f t="shared" ref="Q97:R97" si="616">Q104</f>
        <v>0</v>
      </c>
      <c r="R97" s="209">
        <f t="shared" si="616"/>
        <v>0</v>
      </c>
      <c r="S97" s="210">
        <v>0</v>
      </c>
      <c r="T97" s="209">
        <f t="shared" ref="T97:U97" si="617">T104</f>
        <v>0</v>
      </c>
      <c r="U97" s="209">
        <f t="shared" si="617"/>
        <v>0</v>
      </c>
      <c r="V97" s="210">
        <v>0</v>
      </c>
      <c r="W97" s="209">
        <f t="shared" ref="W97:X97" si="618">W104</f>
        <v>0</v>
      </c>
      <c r="X97" s="209">
        <f t="shared" si="618"/>
        <v>0</v>
      </c>
      <c r="Y97" s="210">
        <v>0</v>
      </c>
      <c r="Z97" s="209">
        <f t="shared" ref="Z97:AA97" si="619">Z104</f>
        <v>0</v>
      </c>
      <c r="AA97" s="209">
        <f t="shared" si="619"/>
        <v>0</v>
      </c>
      <c r="AB97" s="210">
        <v>0</v>
      </c>
      <c r="AC97" s="209">
        <f t="shared" ref="AC97:AD97" si="620">AC104</f>
        <v>0</v>
      </c>
      <c r="AD97" s="209">
        <f t="shared" si="620"/>
        <v>0</v>
      </c>
      <c r="AE97" s="210">
        <v>0</v>
      </c>
      <c r="AF97" s="209">
        <f t="shared" ref="AF97:AG97" si="621">AF104</f>
        <v>0</v>
      </c>
      <c r="AG97" s="209">
        <f t="shared" si="621"/>
        <v>0</v>
      </c>
      <c r="AH97" s="210">
        <v>0</v>
      </c>
      <c r="AI97" s="209">
        <f t="shared" ref="AI97:AJ97" si="622">AI104</f>
        <v>0</v>
      </c>
      <c r="AJ97" s="209">
        <f t="shared" si="622"/>
        <v>0</v>
      </c>
      <c r="AK97" s="210">
        <v>0</v>
      </c>
      <c r="AL97" s="209">
        <f t="shared" ref="AL97:AM97" si="623">AL104</f>
        <v>0</v>
      </c>
      <c r="AM97" s="209">
        <f t="shared" si="623"/>
        <v>0</v>
      </c>
      <c r="AN97" s="210">
        <v>0</v>
      </c>
      <c r="AO97" s="209">
        <f t="shared" ref="AO97:AP97" si="624">AO104</f>
        <v>0</v>
      </c>
      <c r="AP97" s="209">
        <f t="shared" si="624"/>
        <v>0</v>
      </c>
      <c r="AQ97" s="210">
        <v>0</v>
      </c>
      <c r="AS97" s="180">
        <f t="shared" ref="AS97:AS167" si="625">AO97+AL97+AI97+AF97+AC97+Z97+W97+T97+Q97+N97+K97+I97</f>
        <v>0</v>
      </c>
      <c r="AT97" s="180">
        <f t="shared" ref="AT97:AT167" si="626">AS97-E97</f>
        <v>0</v>
      </c>
    </row>
    <row r="98" spans="1:46">
      <c r="A98" s="315"/>
      <c r="B98" s="326"/>
      <c r="C98" s="326"/>
      <c r="D98" s="208" t="s">
        <v>271</v>
      </c>
      <c r="E98" s="209">
        <f>H98+K98+N98+Q98+T98+W98+Z98+AC98+AF98+AI98+AL98+AO98</f>
        <v>1000</v>
      </c>
      <c r="F98" s="209">
        <f>I98+L98+O98+R98+U98+X98+AA98+AD98+AG98+AJ98+AM98+AP98</f>
        <v>0</v>
      </c>
      <c r="G98" s="210">
        <v>0</v>
      </c>
      <c r="H98" s="209">
        <f t="shared" ref="H98:I98" si="627">H105</f>
        <v>0</v>
      </c>
      <c r="I98" s="209">
        <f t="shared" si="627"/>
        <v>0</v>
      </c>
      <c r="J98" s="210">
        <v>0</v>
      </c>
      <c r="K98" s="209">
        <f t="shared" ref="K98:L98" si="628">K105</f>
        <v>0</v>
      </c>
      <c r="L98" s="209">
        <f t="shared" si="628"/>
        <v>0</v>
      </c>
      <c r="M98" s="210">
        <v>0</v>
      </c>
      <c r="N98" s="209">
        <f t="shared" ref="N98:O98" si="629">N105</f>
        <v>0</v>
      </c>
      <c r="O98" s="209">
        <f t="shared" si="629"/>
        <v>0</v>
      </c>
      <c r="P98" s="210">
        <v>0</v>
      </c>
      <c r="Q98" s="209">
        <f t="shared" ref="Q98:R98" si="630">Q105</f>
        <v>0</v>
      </c>
      <c r="R98" s="209">
        <f t="shared" si="630"/>
        <v>0</v>
      </c>
      <c r="S98" s="210">
        <v>0</v>
      </c>
      <c r="T98" s="209">
        <f t="shared" ref="T98:U98" si="631">T105</f>
        <v>0</v>
      </c>
      <c r="U98" s="209">
        <f t="shared" si="631"/>
        <v>0</v>
      </c>
      <c r="V98" s="210">
        <v>0</v>
      </c>
      <c r="W98" s="209">
        <f t="shared" ref="W98:X98" si="632">W105</f>
        <v>0</v>
      </c>
      <c r="X98" s="209">
        <f t="shared" si="632"/>
        <v>0</v>
      </c>
      <c r="Y98" s="210">
        <v>0</v>
      </c>
      <c r="Z98" s="209">
        <f>Z105</f>
        <v>1000</v>
      </c>
      <c r="AA98" s="209">
        <f t="shared" ref="AA98" si="633">AA105</f>
        <v>0</v>
      </c>
      <c r="AB98" s="210">
        <v>0</v>
      </c>
      <c r="AC98" s="209">
        <f t="shared" ref="AC98:AD98" si="634">AC105</f>
        <v>0</v>
      </c>
      <c r="AD98" s="209">
        <f t="shared" si="634"/>
        <v>0</v>
      </c>
      <c r="AE98" s="210">
        <v>0</v>
      </c>
      <c r="AF98" s="209">
        <f t="shared" ref="AF98:AG98" si="635">AF105</f>
        <v>0</v>
      </c>
      <c r="AG98" s="209">
        <f t="shared" si="635"/>
        <v>0</v>
      </c>
      <c r="AH98" s="210">
        <v>0</v>
      </c>
      <c r="AI98" s="209">
        <f t="shared" ref="AI98:AJ98" si="636">AI105</f>
        <v>0</v>
      </c>
      <c r="AJ98" s="209">
        <f t="shared" si="636"/>
        <v>0</v>
      </c>
      <c r="AK98" s="210">
        <v>0</v>
      </c>
      <c r="AL98" s="209">
        <f t="shared" ref="AL98:AM98" si="637">AL105</f>
        <v>0</v>
      </c>
      <c r="AM98" s="209">
        <f t="shared" si="637"/>
        <v>0</v>
      </c>
      <c r="AN98" s="210">
        <v>0</v>
      </c>
      <c r="AO98" s="209">
        <f t="shared" ref="AO98:AP98" si="638">AO105</f>
        <v>0</v>
      </c>
      <c r="AP98" s="209">
        <f t="shared" si="638"/>
        <v>0</v>
      </c>
      <c r="AQ98" s="210">
        <v>0</v>
      </c>
      <c r="AS98" s="180">
        <f t="shared" si="625"/>
        <v>1000</v>
      </c>
      <c r="AT98" s="180">
        <f t="shared" si="626"/>
        <v>0</v>
      </c>
    </row>
    <row r="99" spans="1:46" ht="82.8">
      <c r="A99" s="315"/>
      <c r="B99" s="326"/>
      <c r="C99" s="326"/>
      <c r="D99" s="208" t="s">
        <v>277</v>
      </c>
      <c r="E99" s="209">
        <f t="shared" ref="E99:F99" si="639">E106</f>
        <v>0</v>
      </c>
      <c r="F99" s="209">
        <f t="shared" si="639"/>
        <v>0</v>
      </c>
      <c r="G99" s="210">
        <v>0</v>
      </c>
      <c r="H99" s="209">
        <f t="shared" ref="H99:I99" si="640">H106</f>
        <v>0</v>
      </c>
      <c r="I99" s="209">
        <f t="shared" si="640"/>
        <v>0</v>
      </c>
      <c r="J99" s="210">
        <v>0</v>
      </c>
      <c r="K99" s="209">
        <f t="shared" ref="K99:L99" si="641">K106</f>
        <v>0</v>
      </c>
      <c r="L99" s="209">
        <f t="shared" si="641"/>
        <v>0</v>
      </c>
      <c r="M99" s="210">
        <v>0</v>
      </c>
      <c r="N99" s="209">
        <f t="shared" ref="N99:O99" si="642">N106</f>
        <v>0</v>
      </c>
      <c r="O99" s="209">
        <f t="shared" si="642"/>
        <v>0</v>
      </c>
      <c r="P99" s="210">
        <v>0</v>
      </c>
      <c r="Q99" s="209">
        <f t="shared" ref="Q99:R99" si="643">Q106</f>
        <v>0</v>
      </c>
      <c r="R99" s="209">
        <f t="shared" si="643"/>
        <v>0</v>
      </c>
      <c r="S99" s="210">
        <v>0</v>
      </c>
      <c r="T99" s="209">
        <f t="shared" ref="T99:U99" si="644">T106</f>
        <v>0</v>
      </c>
      <c r="U99" s="209">
        <f t="shared" si="644"/>
        <v>0</v>
      </c>
      <c r="V99" s="210">
        <v>0</v>
      </c>
      <c r="W99" s="209">
        <f t="shared" ref="W99:X99" si="645">W106</f>
        <v>0</v>
      </c>
      <c r="X99" s="209">
        <f t="shared" si="645"/>
        <v>0</v>
      </c>
      <c r="Y99" s="210">
        <v>0</v>
      </c>
      <c r="Z99" s="209">
        <f t="shared" ref="Z99:AA99" si="646">Z106</f>
        <v>0</v>
      </c>
      <c r="AA99" s="209">
        <f t="shared" si="646"/>
        <v>0</v>
      </c>
      <c r="AB99" s="210">
        <v>0</v>
      </c>
      <c r="AC99" s="209">
        <f t="shared" ref="AC99:AD99" si="647">AC106</f>
        <v>0</v>
      </c>
      <c r="AD99" s="209">
        <f t="shared" si="647"/>
        <v>0</v>
      </c>
      <c r="AE99" s="210">
        <v>0</v>
      </c>
      <c r="AF99" s="209">
        <f t="shared" ref="AF99:AG99" si="648">AF106</f>
        <v>0</v>
      </c>
      <c r="AG99" s="209">
        <f t="shared" si="648"/>
        <v>0</v>
      </c>
      <c r="AH99" s="210">
        <v>0</v>
      </c>
      <c r="AI99" s="209">
        <f t="shared" ref="AI99:AJ99" si="649">AI106</f>
        <v>0</v>
      </c>
      <c r="AJ99" s="209">
        <f t="shared" si="649"/>
        <v>0</v>
      </c>
      <c r="AK99" s="210">
        <v>0</v>
      </c>
      <c r="AL99" s="209">
        <f t="shared" ref="AL99:AM99" si="650">AL106</f>
        <v>0</v>
      </c>
      <c r="AM99" s="209">
        <f t="shared" si="650"/>
        <v>0</v>
      </c>
      <c r="AN99" s="210">
        <v>0</v>
      </c>
      <c r="AO99" s="209">
        <f t="shared" ref="AO99:AP99" si="651">AO106</f>
        <v>0</v>
      </c>
      <c r="AP99" s="209">
        <f t="shared" si="651"/>
        <v>0</v>
      </c>
      <c r="AQ99" s="210">
        <v>0</v>
      </c>
      <c r="AS99" s="180">
        <f t="shared" si="625"/>
        <v>0</v>
      </c>
      <c r="AT99" s="180">
        <f t="shared" si="626"/>
        <v>0</v>
      </c>
    </row>
    <row r="100" spans="1:46" ht="27.6">
      <c r="A100" s="315"/>
      <c r="B100" s="326"/>
      <c r="C100" s="326"/>
      <c r="D100" s="208" t="s">
        <v>283</v>
      </c>
      <c r="E100" s="209">
        <f t="shared" ref="E100:F100" si="652">E107</f>
        <v>0</v>
      </c>
      <c r="F100" s="209">
        <f t="shared" si="652"/>
        <v>0</v>
      </c>
      <c r="G100" s="210">
        <v>0</v>
      </c>
      <c r="H100" s="209">
        <f t="shared" ref="H100:I100" si="653">H107</f>
        <v>0</v>
      </c>
      <c r="I100" s="209">
        <f t="shared" si="653"/>
        <v>0</v>
      </c>
      <c r="J100" s="210">
        <v>0</v>
      </c>
      <c r="K100" s="209">
        <f t="shared" ref="K100:L100" si="654">K107</f>
        <v>0</v>
      </c>
      <c r="L100" s="209">
        <f t="shared" si="654"/>
        <v>0</v>
      </c>
      <c r="M100" s="210">
        <v>0</v>
      </c>
      <c r="N100" s="209">
        <f t="shared" ref="N100:O100" si="655">N107</f>
        <v>0</v>
      </c>
      <c r="O100" s="209">
        <f t="shared" si="655"/>
        <v>0</v>
      </c>
      <c r="P100" s="210">
        <v>0</v>
      </c>
      <c r="Q100" s="209">
        <f t="shared" ref="Q100:R100" si="656">Q107</f>
        <v>0</v>
      </c>
      <c r="R100" s="209">
        <f t="shared" si="656"/>
        <v>0</v>
      </c>
      <c r="S100" s="210">
        <v>0</v>
      </c>
      <c r="T100" s="209">
        <f t="shared" ref="T100:U100" si="657">T107</f>
        <v>0</v>
      </c>
      <c r="U100" s="209">
        <f t="shared" si="657"/>
        <v>0</v>
      </c>
      <c r="V100" s="210">
        <v>0</v>
      </c>
      <c r="W100" s="209">
        <f t="shared" ref="W100:X100" si="658">W107</f>
        <v>0</v>
      </c>
      <c r="X100" s="209">
        <f t="shared" si="658"/>
        <v>0</v>
      </c>
      <c r="Y100" s="210">
        <v>0</v>
      </c>
      <c r="Z100" s="209">
        <f t="shared" ref="Z100:AA100" si="659">Z107</f>
        <v>0</v>
      </c>
      <c r="AA100" s="209">
        <f t="shared" si="659"/>
        <v>0</v>
      </c>
      <c r="AB100" s="210">
        <v>0</v>
      </c>
      <c r="AC100" s="209">
        <f t="shared" ref="AC100:AD100" si="660">AC107</f>
        <v>0</v>
      </c>
      <c r="AD100" s="209">
        <f t="shared" si="660"/>
        <v>0</v>
      </c>
      <c r="AE100" s="210">
        <v>0</v>
      </c>
      <c r="AF100" s="209">
        <f t="shared" ref="AF100:AG100" si="661">AF107</f>
        <v>0</v>
      </c>
      <c r="AG100" s="209">
        <f t="shared" si="661"/>
        <v>0</v>
      </c>
      <c r="AH100" s="210">
        <v>0</v>
      </c>
      <c r="AI100" s="209">
        <f t="shared" ref="AI100:AJ100" si="662">AI107</f>
        <v>0</v>
      </c>
      <c r="AJ100" s="209">
        <f t="shared" si="662"/>
        <v>0</v>
      </c>
      <c r="AK100" s="210">
        <v>0</v>
      </c>
      <c r="AL100" s="209">
        <f t="shared" ref="AL100:AM100" si="663">AL107</f>
        <v>0</v>
      </c>
      <c r="AM100" s="209">
        <f t="shared" si="663"/>
        <v>0</v>
      </c>
      <c r="AN100" s="210">
        <v>0</v>
      </c>
      <c r="AO100" s="209">
        <f t="shared" ref="AO100:AP100" si="664">AO107</f>
        <v>0</v>
      </c>
      <c r="AP100" s="209">
        <f t="shared" si="664"/>
        <v>0</v>
      </c>
      <c r="AQ100" s="210">
        <v>0</v>
      </c>
      <c r="AS100" s="180">
        <f t="shared" si="625"/>
        <v>0</v>
      </c>
      <c r="AT100" s="180">
        <f t="shared" si="626"/>
        <v>0</v>
      </c>
    </row>
    <row r="101" spans="1:46" ht="41.4">
      <c r="A101" s="315"/>
      <c r="B101" s="326"/>
      <c r="C101" s="326"/>
      <c r="D101" s="208" t="s">
        <v>284</v>
      </c>
      <c r="E101" s="209">
        <f t="shared" ref="E101:F101" si="665">E108</f>
        <v>0</v>
      </c>
      <c r="F101" s="209">
        <f t="shared" si="665"/>
        <v>0</v>
      </c>
      <c r="G101" s="210">
        <v>0</v>
      </c>
      <c r="H101" s="209">
        <f t="shared" ref="H101:I101" si="666">H108</f>
        <v>0</v>
      </c>
      <c r="I101" s="209">
        <f t="shared" si="666"/>
        <v>0</v>
      </c>
      <c r="J101" s="210">
        <v>0</v>
      </c>
      <c r="K101" s="209">
        <f t="shared" ref="K101:L101" si="667">K108</f>
        <v>0</v>
      </c>
      <c r="L101" s="209">
        <f t="shared" si="667"/>
        <v>0</v>
      </c>
      <c r="M101" s="210">
        <v>0</v>
      </c>
      <c r="N101" s="209">
        <f t="shared" ref="N101:O101" si="668">N108</f>
        <v>0</v>
      </c>
      <c r="O101" s="209">
        <f t="shared" si="668"/>
        <v>0</v>
      </c>
      <c r="P101" s="210">
        <v>0</v>
      </c>
      <c r="Q101" s="209">
        <f t="shared" ref="Q101:R101" si="669">Q108</f>
        <v>0</v>
      </c>
      <c r="R101" s="209">
        <f t="shared" si="669"/>
        <v>0</v>
      </c>
      <c r="S101" s="210">
        <v>0</v>
      </c>
      <c r="T101" s="209">
        <f t="shared" ref="T101:U101" si="670">T108</f>
        <v>0</v>
      </c>
      <c r="U101" s="209">
        <f t="shared" si="670"/>
        <v>0</v>
      </c>
      <c r="V101" s="210">
        <v>0</v>
      </c>
      <c r="W101" s="209">
        <f t="shared" ref="W101:X101" si="671">W108</f>
        <v>0</v>
      </c>
      <c r="X101" s="209">
        <f t="shared" si="671"/>
        <v>0</v>
      </c>
      <c r="Y101" s="210">
        <v>0</v>
      </c>
      <c r="Z101" s="209">
        <f t="shared" ref="Z101:AA101" si="672">Z108</f>
        <v>0</v>
      </c>
      <c r="AA101" s="209">
        <f t="shared" si="672"/>
        <v>0</v>
      </c>
      <c r="AB101" s="210">
        <v>0</v>
      </c>
      <c r="AC101" s="209">
        <f t="shared" ref="AC101:AD101" si="673">AC108</f>
        <v>0</v>
      </c>
      <c r="AD101" s="209">
        <f t="shared" si="673"/>
        <v>0</v>
      </c>
      <c r="AE101" s="210">
        <v>0</v>
      </c>
      <c r="AF101" s="209">
        <f t="shared" ref="AF101:AG101" si="674">AF108</f>
        <v>0</v>
      </c>
      <c r="AG101" s="209">
        <f t="shared" si="674"/>
        <v>0</v>
      </c>
      <c r="AH101" s="210">
        <v>0</v>
      </c>
      <c r="AI101" s="209">
        <f t="shared" ref="AI101:AJ101" si="675">AI108</f>
        <v>0</v>
      </c>
      <c r="AJ101" s="209">
        <f t="shared" si="675"/>
        <v>0</v>
      </c>
      <c r="AK101" s="210">
        <v>0</v>
      </c>
      <c r="AL101" s="209">
        <f t="shared" ref="AL101:AM101" si="676">AL108</f>
        <v>0</v>
      </c>
      <c r="AM101" s="209">
        <f t="shared" si="676"/>
        <v>0</v>
      </c>
      <c r="AN101" s="210">
        <v>0</v>
      </c>
      <c r="AO101" s="209">
        <f t="shared" ref="AO101:AP101" si="677">AO108</f>
        <v>0</v>
      </c>
      <c r="AP101" s="209">
        <f t="shared" si="677"/>
        <v>0</v>
      </c>
      <c r="AQ101" s="210">
        <v>0</v>
      </c>
      <c r="AS101" s="180">
        <f t="shared" si="625"/>
        <v>0</v>
      </c>
      <c r="AT101" s="180">
        <f t="shared" si="626"/>
        <v>0</v>
      </c>
    </row>
    <row r="102" spans="1:46" s="184" customFormat="1">
      <c r="A102" s="315" t="s">
        <v>348</v>
      </c>
      <c r="B102" s="326" t="s">
        <v>349</v>
      </c>
      <c r="C102" s="326" t="s">
        <v>332</v>
      </c>
      <c r="D102" s="208" t="s">
        <v>281</v>
      </c>
      <c r="E102" s="203">
        <f>E103+E104+E105+E107+E108</f>
        <v>1000</v>
      </c>
      <c r="F102" s="203">
        <f>F103+F104+F105+F107+F108</f>
        <v>0</v>
      </c>
      <c r="G102" s="210">
        <v>0</v>
      </c>
      <c r="H102" s="203">
        <f t="shared" ref="H102" si="678">H103+H104+H105+H107+H108</f>
        <v>0</v>
      </c>
      <c r="I102" s="203">
        <f t="shared" ref="I102" si="679">I103+I104+I105+I107+I108</f>
        <v>0</v>
      </c>
      <c r="J102" s="210">
        <v>0</v>
      </c>
      <c r="K102" s="203">
        <f t="shared" ref="K102" si="680">K103+K104+K105+K107+K108</f>
        <v>0</v>
      </c>
      <c r="L102" s="203">
        <f t="shared" ref="L102" si="681">L103+L104+L105+L107+L108</f>
        <v>0</v>
      </c>
      <c r="M102" s="210">
        <v>0</v>
      </c>
      <c r="N102" s="203">
        <f t="shared" ref="N102" si="682">N103+N104+N105+N107+N108</f>
        <v>0</v>
      </c>
      <c r="O102" s="203">
        <f t="shared" ref="O102" si="683">O103+O104+O105+O107+O108</f>
        <v>0</v>
      </c>
      <c r="P102" s="210">
        <v>0</v>
      </c>
      <c r="Q102" s="203">
        <f t="shared" ref="Q102" si="684">Q103+Q104+Q105+Q107+Q108</f>
        <v>0</v>
      </c>
      <c r="R102" s="203">
        <f t="shared" ref="R102" si="685">R103+R104+R105+R107+R108</f>
        <v>0</v>
      </c>
      <c r="S102" s="210">
        <v>0</v>
      </c>
      <c r="T102" s="203">
        <f t="shared" ref="T102" si="686">T103+T104+T105+T107+T108</f>
        <v>0</v>
      </c>
      <c r="U102" s="203">
        <f t="shared" ref="U102" si="687">U103+U104+U105+U107+U108</f>
        <v>0</v>
      </c>
      <c r="V102" s="210">
        <v>0</v>
      </c>
      <c r="W102" s="203">
        <f t="shared" ref="W102" si="688">W103+W104+W105+W107+W108</f>
        <v>0</v>
      </c>
      <c r="X102" s="203">
        <f t="shared" ref="X102" si="689">X103+X104+X105+X107+X108</f>
        <v>0</v>
      </c>
      <c r="Y102" s="210">
        <v>0</v>
      </c>
      <c r="Z102" s="203">
        <f t="shared" ref="Z102" si="690">Z103+Z104+Z105+Z107+Z108</f>
        <v>1000</v>
      </c>
      <c r="AA102" s="203">
        <f t="shared" ref="AA102" si="691">AA103+AA104+AA105+AA107+AA108</f>
        <v>0</v>
      </c>
      <c r="AB102" s="210">
        <v>0</v>
      </c>
      <c r="AC102" s="203">
        <f t="shared" ref="AC102" si="692">AC103+AC104+AC105+AC107+AC108</f>
        <v>0</v>
      </c>
      <c r="AD102" s="203">
        <f t="shared" ref="AD102" si="693">AD103+AD104+AD105+AD107+AD108</f>
        <v>0</v>
      </c>
      <c r="AE102" s="210">
        <v>0</v>
      </c>
      <c r="AF102" s="203">
        <f t="shared" ref="AF102" si="694">AF103+AF104+AF105+AF107+AF108</f>
        <v>0</v>
      </c>
      <c r="AG102" s="203">
        <f t="shared" ref="AG102" si="695">AG103+AG104+AG105+AG107+AG108</f>
        <v>0</v>
      </c>
      <c r="AH102" s="210">
        <v>0</v>
      </c>
      <c r="AI102" s="203">
        <f t="shared" ref="AI102" si="696">AI103+AI104+AI105+AI107+AI108</f>
        <v>0</v>
      </c>
      <c r="AJ102" s="203">
        <f t="shared" ref="AJ102" si="697">AJ103+AJ104+AJ105+AJ107+AJ108</f>
        <v>0</v>
      </c>
      <c r="AK102" s="210">
        <v>0</v>
      </c>
      <c r="AL102" s="203">
        <f t="shared" ref="AL102" si="698">AL103+AL104+AL105+AL107+AL108</f>
        <v>0</v>
      </c>
      <c r="AM102" s="203">
        <f t="shared" ref="AM102" si="699">AM103+AM104+AM105+AM107+AM108</f>
        <v>0</v>
      </c>
      <c r="AN102" s="210">
        <v>0</v>
      </c>
      <c r="AO102" s="203">
        <f t="shared" ref="AO102" si="700">AO103+AO104+AO105+AO107+AO108</f>
        <v>0</v>
      </c>
      <c r="AP102" s="203">
        <f t="shared" ref="AP102" si="701">AP103+AP104+AP105+AP107+AP108</f>
        <v>0</v>
      </c>
      <c r="AQ102" s="210">
        <v>0</v>
      </c>
      <c r="AS102" s="180">
        <f t="shared" si="625"/>
        <v>1000</v>
      </c>
      <c r="AT102" s="180">
        <f t="shared" si="626"/>
        <v>0</v>
      </c>
    </row>
    <row r="103" spans="1:46" s="184" customFormat="1" ht="27.6">
      <c r="A103" s="315"/>
      <c r="B103" s="326"/>
      <c r="C103" s="326"/>
      <c r="D103" s="208" t="s">
        <v>37</v>
      </c>
      <c r="E103" s="209">
        <v>0</v>
      </c>
      <c r="F103" s="206">
        <f t="shared" ref="F103:F108" si="702">CHOOSE(IF(ISBLANK(L103),1,IF(ISBLANK(O103),2,IF(ISBLANK(R103),3,IF(ISBLANK(U103),4,IF(ISBLANK(X103),5,IF(ISBLANK(AA103),6,IF(ISBLANK(AD103),7,IF(ISBLANK(AG103),8,IF(ISBLANK(AJ103),9,IF(ISBLANK(AM103),10,IF(ISBLANK(AP103),11,12))))))))))),I103,L103,O103,R103,U103,X103,AA103,AD103,AG103,AJ103,AM103,AP103)</f>
        <v>0</v>
      </c>
      <c r="G103" s="210">
        <v>0</v>
      </c>
      <c r="H103" s="209">
        <v>0</v>
      </c>
      <c r="I103" s="209">
        <v>0</v>
      </c>
      <c r="J103" s="210">
        <v>0</v>
      </c>
      <c r="K103" s="209">
        <v>0</v>
      </c>
      <c r="L103" s="209">
        <v>0</v>
      </c>
      <c r="M103" s="210">
        <v>0</v>
      </c>
      <c r="N103" s="209">
        <v>0</v>
      </c>
      <c r="O103" s="209">
        <v>0</v>
      </c>
      <c r="P103" s="210">
        <v>0</v>
      </c>
      <c r="Q103" s="209">
        <v>0</v>
      </c>
      <c r="R103" s="209">
        <v>0</v>
      </c>
      <c r="S103" s="210">
        <v>0</v>
      </c>
      <c r="T103" s="209">
        <v>0</v>
      </c>
      <c r="U103" s="209">
        <v>0</v>
      </c>
      <c r="V103" s="210">
        <v>0</v>
      </c>
      <c r="W103" s="209">
        <v>0</v>
      </c>
      <c r="X103" s="209">
        <v>0</v>
      </c>
      <c r="Y103" s="210">
        <v>0</v>
      </c>
      <c r="Z103" s="209">
        <v>0</v>
      </c>
      <c r="AA103" s="209">
        <v>0</v>
      </c>
      <c r="AB103" s="210">
        <v>0</v>
      </c>
      <c r="AC103" s="209">
        <v>0</v>
      </c>
      <c r="AD103" s="209">
        <v>0</v>
      </c>
      <c r="AE103" s="210">
        <v>0</v>
      </c>
      <c r="AF103" s="209">
        <v>0</v>
      </c>
      <c r="AG103" s="209">
        <v>0</v>
      </c>
      <c r="AH103" s="210">
        <v>0</v>
      </c>
      <c r="AI103" s="209">
        <v>0</v>
      </c>
      <c r="AJ103" s="209">
        <v>0</v>
      </c>
      <c r="AK103" s="210">
        <v>0</v>
      </c>
      <c r="AL103" s="209">
        <v>0</v>
      </c>
      <c r="AM103" s="209">
        <v>0</v>
      </c>
      <c r="AN103" s="210">
        <v>0</v>
      </c>
      <c r="AO103" s="209">
        <v>0</v>
      </c>
      <c r="AP103" s="209">
        <v>0</v>
      </c>
      <c r="AQ103" s="210">
        <v>0</v>
      </c>
      <c r="AS103" s="180">
        <f t="shared" si="625"/>
        <v>0</v>
      </c>
      <c r="AT103" s="180">
        <f t="shared" si="626"/>
        <v>0</v>
      </c>
    </row>
    <row r="104" spans="1:46" s="184" customFormat="1" ht="41.4">
      <c r="A104" s="315"/>
      <c r="B104" s="326"/>
      <c r="C104" s="326"/>
      <c r="D104" s="208" t="s">
        <v>2</v>
      </c>
      <c r="E104" s="209">
        <v>0</v>
      </c>
      <c r="F104" s="206">
        <f t="shared" si="702"/>
        <v>0</v>
      </c>
      <c r="G104" s="210">
        <v>0</v>
      </c>
      <c r="H104" s="209">
        <v>0</v>
      </c>
      <c r="I104" s="209">
        <v>0</v>
      </c>
      <c r="J104" s="210">
        <v>0</v>
      </c>
      <c r="K104" s="209">
        <v>0</v>
      </c>
      <c r="L104" s="209">
        <v>0</v>
      </c>
      <c r="M104" s="210">
        <v>0</v>
      </c>
      <c r="N104" s="209">
        <v>0</v>
      </c>
      <c r="O104" s="209">
        <v>0</v>
      </c>
      <c r="P104" s="210">
        <v>0</v>
      </c>
      <c r="Q104" s="209">
        <v>0</v>
      </c>
      <c r="R104" s="209">
        <v>0</v>
      </c>
      <c r="S104" s="210">
        <v>0</v>
      </c>
      <c r="T104" s="209">
        <v>0</v>
      </c>
      <c r="U104" s="209">
        <v>0</v>
      </c>
      <c r="V104" s="210">
        <v>0</v>
      </c>
      <c r="W104" s="209">
        <v>0</v>
      </c>
      <c r="X104" s="209">
        <v>0</v>
      </c>
      <c r="Y104" s="210">
        <v>0</v>
      </c>
      <c r="Z104" s="209">
        <v>0</v>
      </c>
      <c r="AA104" s="209">
        <v>0</v>
      </c>
      <c r="AB104" s="210">
        <v>0</v>
      </c>
      <c r="AC104" s="209">
        <v>0</v>
      </c>
      <c r="AD104" s="209">
        <v>0</v>
      </c>
      <c r="AE104" s="210">
        <v>0</v>
      </c>
      <c r="AF104" s="209">
        <v>0</v>
      </c>
      <c r="AG104" s="209">
        <v>0</v>
      </c>
      <c r="AH104" s="210">
        <v>0</v>
      </c>
      <c r="AI104" s="209">
        <v>0</v>
      </c>
      <c r="AJ104" s="209">
        <v>0</v>
      </c>
      <c r="AK104" s="210">
        <v>0</v>
      </c>
      <c r="AL104" s="209">
        <v>0</v>
      </c>
      <c r="AM104" s="209">
        <v>0</v>
      </c>
      <c r="AN104" s="210">
        <v>0</v>
      </c>
      <c r="AO104" s="209">
        <v>0</v>
      </c>
      <c r="AP104" s="209">
        <v>0</v>
      </c>
      <c r="AQ104" s="210">
        <v>0</v>
      </c>
      <c r="AS104" s="180">
        <f t="shared" si="625"/>
        <v>0</v>
      </c>
      <c r="AT104" s="180">
        <f t="shared" si="626"/>
        <v>0</v>
      </c>
    </row>
    <row r="105" spans="1:46" s="184" customFormat="1">
      <c r="A105" s="315"/>
      <c r="B105" s="326"/>
      <c r="C105" s="326"/>
      <c r="D105" s="208" t="s">
        <v>271</v>
      </c>
      <c r="E105" s="209">
        <f>H105+K105+N105+Q105+T105+W105+Z105+AC105+AF105+AI105+AL105+AO105</f>
        <v>1000</v>
      </c>
      <c r="F105" s="209">
        <f>I105+L105+O105+R105+U105+X105+AA105+AD105+AG105+AJ105+AM105+AP105</f>
        <v>0</v>
      </c>
      <c r="G105" s="210">
        <v>0</v>
      </c>
      <c r="H105" s="209">
        <v>0</v>
      </c>
      <c r="I105" s="209">
        <v>0</v>
      </c>
      <c r="J105" s="210">
        <v>0</v>
      </c>
      <c r="K105" s="209">
        <v>0</v>
      </c>
      <c r="L105" s="209">
        <v>0</v>
      </c>
      <c r="M105" s="210">
        <v>0</v>
      </c>
      <c r="N105" s="209">
        <v>0</v>
      </c>
      <c r="O105" s="209">
        <v>0</v>
      </c>
      <c r="P105" s="210">
        <v>0</v>
      </c>
      <c r="Q105" s="209">
        <v>0</v>
      </c>
      <c r="R105" s="209">
        <v>0</v>
      </c>
      <c r="S105" s="210">
        <v>0</v>
      </c>
      <c r="T105" s="209">
        <v>0</v>
      </c>
      <c r="U105" s="209">
        <v>0</v>
      </c>
      <c r="V105" s="210">
        <v>0</v>
      </c>
      <c r="W105" s="209">
        <v>0</v>
      </c>
      <c r="X105" s="209">
        <v>0</v>
      </c>
      <c r="Y105" s="210">
        <v>0</v>
      </c>
      <c r="Z105" s="209">
        <v>1000</v>
      </c>
      <c r="AA105" s="209">
        <v>0</v>
      </c>
      <c r="AB105" s="210">
        <v>0</v>
      </c>
      <c r="AC105" s="209">
        <v>0</v>
      </c>
      <c r="AD105" s="209">
        <v>0</v>
      </c>
      <c r="AE105" s="210">
        <v>0</v>
      </c>
      <c r="AF105" s="209">
        <v>0</v>
      </c>
      <c r="AG105" s="209">
        <v>0</v>
      </c>
      <c r="AH105" s="210">
        <v>0</v>
      </c>
      <c r="AI105" s="209">
        <v>0</v>
      </c>
      <c r="AJ105" s="209">
        <v>0</v>
      </c>
      <c r="AK105" s="210">
        <v>0</v>
      </c>
      <c r="AL105" s="209">
        <v>0</v>
      </c>
      <c r="AM105" s="209">
        <v>0</v>
      </c>
      <c r="AN105" s="210">
        <v>0</v>
      </c>
      <c r="AO105" s="209">
        <v>0</v>
      </c>
      <c r="AP105" s="209">
        <v>0</v>
      </c>
      <c r="AQ105" s="210">
        <v>0</v>
      </c>
      <c r="AS105" s="180">
        <f t="shared" si="625"/>
        <v>1000</v>
      </c>
      <c r="AT105" s="180">
        <f t="shared" si="626"/>
        <v>0</v>
      </c>
    </row>
    <row r="106" spans="1:46" s="184" customFormat="1" ht="82.8">
      <c r="A106" s="315"/>
      <c r="B106" s="326"/>
      <c r="C106" s="326"/>
      <c r="D106" s="208" t="s">
        <v>277</v>
      </c>
      <c r="E106" s="209">
        <v>0</v>
      </c>
      <c r="F106" s="206">
        <f t="shared" si="702"/>
        <v>0</v>
      </c>
      <c r="G106" s="210">
        <v>0</v>
      </c>
      <c r="H106" s="209">
        <v>0</v>
      </c>
      <c r="I106" s="209">
        <v>0</v>
      </c>
      <c r="J106" s="210">
        <v>0</v>
      </c>
      <c r="K106" s="209">
        <v>0</v>
      </c>
      <c r="L106" s="209">
        <v>0</v>
      </c>
      <c r="M106" s="210">
        <v>0</v>
      </c>
      <c r="N106" s="209">
        <v>0</v>
      </c>
      <c r="O106" s="209">
        <v>0</v>
      </c>
      <c r="P106" s="210">
        <v>0</v>
      </c>
      <c r="Q106" s="209">
        <v>0</v>
      </c>
      <c r="R106" s="209">
        <v>0</v>
      </c>
      <c r="S106" s="210">
        <v>0</v>
      </c>
      <c r="T106" s="209">
        <v>0</v>
      </c>
      <c r="U106" s="209">
        <v>0</v>
      </c>
      <c r="V106" s="210">
        <v>0</v>
      </c>
      <c r="W106" s="209">
        <v>0</v>
      </c>
      <c r="X106" s="209">
        <v>0</v>
      </c>
      <c r="Y106" s="210">
        <v>0</v>
      </c>
      <c r="Z106" s="209">
        <v>0</v>
      </c>
      <c r="AA106" s="209">
        <v>0</v>
      </c>
      <c r="AB106" s="210">
        <v>0</v>
      </c>
      <c r="AC106" s="209">
        <v>0</v>
      </c>
      <c r="AD106" s="209">
        <v>0</v>
      </c>
      <c r="AE106" s="210">
        <v>0</v>
      </c>
      <c r="AF106" s="209">
        <v>0</v>
      </c>
      <c r="AG106" s="209">
        <v>0</v>
      </c>
      <c r="AH106" s="210">
        <v>0</v>
      </c>
      <c r="AI106" s="209">
        <v>0</v>
      </c>
      <c r="AJ106" s="209">
        <v>0</v>
      </c>
      <c r="AK106" s="210">
        <v>0</v>
      </c>
      <c r="AL106" s="209">
        <v>0</v>
      </c>
      <c r="AM106" s="209">
        <v>0</v>
      </c>
      <c r="AN106" s="210">
        <v>0</v>
      </c>
      <c r="AO106" s="209">
        <v>0</v>
      </c>
      <c r="AP106" s="209">
        <v>0</v>
      </c>
      <c r="AQ106" s="210">
        <v>0</v>
      </c>
      <c r="AS106" s="180">
        <f t="shared" si="625"/>
        <v>0</v>
      </c>
      <c r="AT106" s="180">
        <f t="shared" si="626"/>
        <v>0</v>
      </c>
    </row>
    <row r="107" spans="1:46" s="184" customFormat="1" ht="27.6">
      <c r="A107" s="315"/>
      <c r="B107" s="326"/>
      <c r="C107" s="326"/>
      <c r="D107" s="208" t="s">
        <v>283</v>
      </c>
      <c r="E107" s="209">
        <v>0</v>
      </c>
      <c r="F107" s="206">
        <f t="shared" si="702"/>
        <v>0</v>
      </c>
      <c r="G107" s="210">
        <v>0</v>
      </c>
      <c r="H107" s="209">
        <v>0</v>
      </c>
      <c r="I107" s="209">
        <v>0</v>
      </c>
      <c r="J107" s="210">
        <v>0</v>
      </c>
      <c r="K107" s="209">
        <v>0</v>
      </c>
      <c r="L107" s="209">
        <v>0</v>
      </c>
      <c r="M107" s="210">
        <v>0</v>
      </c>
      <c r="N107" s="209">
        <v>0</v>
      </c>
      <c r="O107" s="209">
        <v>0</v>
      </c>
      <c r="P107" s="210">
        <v>0</v>
      </c>
      <c r="Q107" s="209">
        <v>0</v>
      </c>
      <c r="R107" s="209">
        <v>0</v>
      </c>
      <c r="S107" s="210">
        <v>0</v>
      </c>
      <c r="T107" s="209">
        <v>0</v>
      </c>
      <c r="U107" s="209">
        <v>0</v>
      </c>
      <c r="V107" s="210">
        <v>0</v>
      </c>
      <c r="W107" s="209">
        <v>0</v>
      </c>
      <c r="X107" s="209">
        <v>0</v>
      </c>
      <c r="Y107" s="210">
        <v>0</v>
      </c>
      <c r="Z107" s="209">
        <v>0</v>
      </c>
      <c r="AA107" s="209">
        <v>0</v>
      </c>
      <c r="AB107" s="210">
        <v>0</v>
      </c>
      <c r="AC107" s="209">
        <v>0</v>
      </c>
      <c r="AD107" s="209">
        <v>0</v>
      </c>
      <c r="AE107" s="210">
        <v>0</v>
      </c>
      <c r="AF107" s="209">
        <v>0</v>
      </c>
      <c r="AG107" s="209">
        <v>0</v>
      </c>
      <c r="AH107" s="210">
        <v>0</v>
      </c>
      <c r="AI107" s="209">
        <v>0</v>
      </c>
      <c r="AJ107" s="209">
        <v>0</v>
      </c>
      <c r="AK107" s="210">
        <v>0</v>
      </c>
      <c r="AL107" s="209">
        <v>0</v>
      </c>
      <c r="AM107" s="209">
        <v>0</v>
      </c>
      <c r="AN107" s="210">
        <v>0</v>
      </c>
      <c r="AO107" s="209">
        <v>0</v>
      </c>
      <c r="AP107" s="209">
        <v>0</v>
      </c>
      <c r="AQ107" s="210">
        <v>0</v>
      </c>
      <c r="AS107" s="180">
        <f t="shared" si="625"/>
        <v>0</v>
      </c>
      <c r="AT107" s="180">
        <f t="shared" si="626"/>
        <v>0</v>
      </c>
    </row>
    <row r="108" spans="1:46" s="184" customFormat="1" ht="41.4">
      <c r="A108" s="315"/>
      <c r="B108" s="326"/>
      <c r="C108" s="326"/>
      <c r="D108" s="208" t="s">
        <v>284</v>
      </c>
      <c r="E108" s="209">
        <v>0</v>
      </c>
      <c r="F108" s="206">
        <f t="shared" si="702"/>
        <v>0</v>
      </c>
      <c r="G108" s="210">
        <v>0</v>
      </c>
      <c r="H108" s="209">
        <v>0</v>
      </c>
      <c r="I108" s="209">
        <v>0</v>
      </c>
      <c r="J108" s="210">
        <v>0</v>
      </c>
      <c r="K108" s="209">
        <v>0</v>
      </c>
      <c r="L108" s="209">
        <v>0</v>
      </c>
      <c r="M108" s="210">
        <v>0</v>
      </c>
      <c r="N108" s="209">
        <v>0</v>
      </c>
      <c r="O108" s="209">
        <v>0</v>
      </c>
      <c r="P108" s="210">
        <v>0</v>
      </c>
      <c r="Q108" s="209">
        <v>0</v>
      </c>
      <c r="R108" s="209">
        <v>0</v>
      </c>
      <c r="S108" s="210">
        <v>0</v>
      </c>
      <c r="T108" s="209">
        <v>0</v>
      </c>
      <c r="U108" s="209">
        <v>0</v>
      </c>
      <c r="V108" s="210">
        <v>0</v>
      </c>
      <c r="W108" s="209">
        <v>0</v>
      </c>
      <c r="X108" s="209">
        <v>0</v>
      </c>
      <c r="Y108" s="210">
        <v>0</v>
      </c>
      <c r="Z108" s="209">
        <v>0</v>
      </c>
      <c r="AA108" s="209">
        <v>0</v>
      </c>
      <c r="AB108" s="210">
        <v>0</v>
      </c>
      <c r="AC108" s="209">
        <v>0</v>
      </c>
      <c r="AD108" s="209">
        <v>0</v>
      </c>
      <c r="AE108" s="210">
        <v>0</v>
      </c>
      <c r="AF108" s="209">
        <v>0</v>
      </c>
      <c r="AG108" s="209">
        <v>0</v>
      </c>
      <c r="AH108" s="210">
        <v>0</v>
      </c>
      <c r="AI108" s="209">
        <v>0</v>
      </c>
      <c r="AJ108" s="209">
        <v>0</v>
      </c>
      <c r="AK108" s="210">
        <v>0</v>
      </c>
      <c r="AL108" s="209">
        <v>0</v>
      </c>
      <c r="AM108" s="209">
        <v>0</v>
      </c>
      <c r="AN108" s="210">
        <v>0</v>
      </c>
      <c r="AO108" s="209">
        <v>0</v>
      </c>
      <c r="AP108" s="209">
        <v>0</v>
      </c>
      <c r="AQ108" s="210">
        <v>0</v>
      </c>
      <c r="AS108" s="180">
        <f t="shared" si="625"/>
        <v>0</v>
      </c>
      <c r="AT108" s="180">
        <f t="shared" si="626"/>
        <v>0</v>
      </c>
    </row>
    <row r="109" spans="1:46">
      <c r="A109" s="315"/>
      <c r="B109" s="326" t="s">
        <v>350</v>
      </c>
      <c r="C109" s="326"/>
      <c r="D109" s="208" t="s">
        <v>281</v>
      </c>
      <c r="E109" s="203">
        <f>E110+E111+E112+E114+E115</f>
        <v>1000</v>
      </c>
      <c r="F109" s="203">
        <f>F110+F111+F112+F114+F115</f>
        <v>0</v>
      </c>
      <c r="G109" s="210">
        <v>0</v>
      </c>
      <c r="H109" s="203">
        <f t="shared" ref="H109" si="703">H110+H111+H112+H114+H115</f>
        <v>0</v>
      </c>
      <c r="I109" s="203">
        <f t="shared" ref="I109" si="704">I110+I111+I112+I114+I115</f>
        <v>0</v>
      </c>
      <c r="J109" s="210">
        <v>0</v>
      </c>
      <c r="K109" s="203">
        <f t="shared" ref="K109" si="705">K110+K111+K112+K114+K115</f>
        <v>0</v>
      </c>
      <c r="L109" s="203">
        <f t="shared" ref="L109" si="706">L110+L111+L112+L114+L115</f>
        <v>0</v>
      </c>
      <c r="M109" s="210">
        <v>0</v>
      </c>
      <c r="N109" s="203">
        <f t="shared" ref="N109" si="707">N110+N111+N112+N114+N115</f>
        <v>0</v>
      </c>
      <c r="O109" s="203">
        <f t="shared" ref="O109" si="708">O110+O111+O112+O114+O115</f>
        <v>0</v>
      </c>
      <c r="P109" s="210">
        <v>0</v>
      </c>
      <c r="Q109" s="203">
        <f t="shared" ref="Q109" si="709">Q110+Q111+Q112+Q114+Q115</f>
        <v>0</v>
      </c>
      <c r="R109" s="203">
        <f t="shared" ref="R109" si="710">R110+R111+R112+R114+R115</f>
        <v>0</v>
      </c>
      <c r="S109" s="210">
        <v>0</v>
      </c>
      <c r="T109" s="203">
        <f t="shared" ref="T109" si="711">T110+T111+T112+T114+T115</f>
        <v>0</v>
      </c>
      <c r="U109" s="203">
        <f t="shared" ref="U109" si="712">U110+U111+U112+U114+U115</f>
        <v>0</v>
      </c>
      <c r="V109" s="210">
        <v>0</v>
      </c>
      <c r="W109" s="203">
        <f t="shared" ref="W109" si="713">W110+W111+W112+W114+W115</f>
        <v>0</v>
      </c>
      <c r="X109" s="203">
        <f t="shared" ref="X109" si="714">X110+X111+X112+X114+X115</f>
        <v>0</v>
      </c>
      <c r="Y109" s="210">
        <v>0</v>
      </c>
      <c r="Z109" s="203">
        <f t="shared" ref="Z109" si="715">Z110+Z111+Z112+Z114+Z115</f>
        <v>1000</v>
      </c>
      <c r="AA109" s="203">
        <f t="shared" ref="AA109" si="716">AA110+AA111+AA112+AA114+AA115</f>
        <v>0</v>
      </c>
      <c r="AB109" s="210">
        <v>0</v>
      </c>
      <c r="AC109" s="203">
        <f t="shared" ref="AC109" si="717">AC110+AC111+AC112+AC114+AC115</f>
        <v>0</v>
      </c>
      <c r="AD109" s="203">
        <f t="shared" ref="AD109" si="718">AD110+AD111+AD112+AD114+AD115</f>
        <v>0</v>
      </c>
      <c r="AE109" s="210">
        <v>0</v>
      </c>
      <c r="AF109" s="203">
        <f t="shared" ref="AF109" si="719">AF110+AF111+AF112+AF114+AF115</f>
        <v>0</v>
      </c>
      <c r="AG109" s="203">
        <f t="shared" ref="AG109" si="720">AG110+AG111+AG112+AG114+AG115</f>
        <v>0</v>
      </c>
      <c r="AH109" s="210">
        <v>0</v>
      </c>
      <c r="AI109" s="203">
        <f t="shared" ref="AI109" si="721">AI110+AI111+AI112+AI114+AI115</f>
        <v>0</v>
      </c>
      <c r="AJ109" s="203">
        <f t="shared" ref="AJ109" si="722">AJ110+AJ111+AJ112+AJ114+AJ115</f>
        <v>0</v>
      </c>
      <c r="AK109" s="210">
        <v>0</v>
      </c>
      <c r="AL109" s="203">
        <f t="shared" ref="AL109" si="723">AL110+AL111+AL112+AL114+AL115</f>
        <v>0</v>
      </c>
      <c r="AM109" s="203">
        <f t="shared" ref="AM109" si="724">AM110+AM111+AM112+AM114+AM115</f>
        <v>0</v>
      </c>
      <c r="AN109" s="210">
        <v>0</v>
      </c>
      <c r="AO109" s="203">
        <f t="shared" ref="AO109" si="725">AO110+AO111+AO112+AO114+AO115</f>
        <v>0</v>
      </c>
      <c r="AP109" s="203">
        <f t="shared" ref="AP109" si="726">AP110+AP111+AP112+AP114+AP115</f>
        <v>0</v>
      </c>
      <c r="AQ109" s="210">
        <v>0</v>
      </c>
      <c r="AS109" s="180">
        <f t="shared" si="625"/>
        <v>1000</v>
      </c>
      <c r="AT109" s="180">
        <f t="shared" si="626"/>
        <v>0</v>
      </c>
    </row>
    <row r="110" spans="1:46" ht="27.6">
      <c r="A110" s="315"/>
      <c r="B110" s="326"/>
      <c r="C110" s="326"/>
      <c r="D110" s="208" t="s">
        <v>37</v>
      </c>
      <c r="E110" s="209">
        <f>E96</f>
        <v>0</v>
      </c>
      <c r="F110" s="209">
        <f>F96</f>
        <v>0</v>
      </c>
      <c r="G110" s="210">
        <v>0</v>
      </c>
      <c r="H110" s="209">
        <f>H96</f>
        <v>0</v>
      </c>
      <c r="I110" s="209">
        <f>I96</f>
        <v>0</v>
      </c>
      <c r="J110" s="210">
        <v>0</v>
      </c>
      <c r="K110" s="209">
        <f>K96</f>
        <v>0</v>
      </c>
      <c r="L110" s="209">
        <f>L96</f>
        <v>0</v>
      </c>
      <c r="M110" s="210">
        <v>0</v>
      </c>
      <c r="N110" s="209">
        <f>N96</f>
        <v>0</v>
      </c>
      <c r="O110" s="209">
        <f>O96</f>
        <v>0</v>
      </c>
      <c r="P110" s="210">
        <v>0</v>
      </c>
      <c r="Q110" s="209">
        <f>Q96</f>
        <v>0</v>
      </c>
      <c r="R110" s="209">
        <f>R96</f>
        <v>0</v>
      </c>
      <c r="S110" s="210">
        <v>0</v>
      </c>
      <c r="T110" s="209">
        <f>T96</f>
        <v>0</v>
      </c>
      <c r="U110" s="209">
        <f>U96</f>
        <v>0</v>
      </c>
      <c r="V110" s="210">
        <v>0</v>
      </c>
      <c r="W110" s="209">
        <f>W96</f>
        <v>0</v>
      </c>
      <c r="X110" s="209">
        <f>X96</f>
        <v>0</v>
      </c>
      <c r="Y110" s="210">
        <v>0</v>
      </c>
      <c r="Z110" s="209">
        <f>Z96</f>
        <v>0</v>
      </c>
      <c r="AA110" s="209">
        <f>AA96</f>
        <v>0</v>
      </c>
      <c r="AB110" s="210">
        <v>0</v>
      </c>
      <c r="AC110" s="209">
        <f>AC96</f>
        <v>0</v>
      </c>
      <c r="AD110" s="209">
        <f>AD96</f>
        <v>0</v>
      </c>
      <c r="AE110" s="210">
        <v>0</v>
      </c>
      <c r="AF110" s="209">
        <f>AF96</f>
        <v>0</v>
      </c>
      <c r="AG110" s="209">
        <f>AG96</f>
        <v>0</v>
      </c>
      <c r="AH110" s="210">
        <v>0</v>
      </c>
      <c r="AI110" s="209">
        <f>AI96</f>
        <v>0</v>
      </c>
      <c r="AJ110" s="209">
        <f>AJ96</f>
        <v>0</v>
      </c>
      <c r="AK110" s="210">
        <v>0</v>
      </c>
      <c r="AL110" s="209">
        <f>AL96</f>
        <v>0</v>
      </c>
      <c r="AM110" s="209">
        <f>AM96</f>
        <v>0</v>
      </c>
      <c r="AN110" s="210">
        <v>0</v>
      </c>
      <c r="AO110" s="209">
        <f>AO96</f>
        <v>0</v>
      </c>
      <c r="AP110" s="209">
        <f>AP96</f>
        <v>0</v>
      </c>
      <c r="AQ110" s="210">
        <v>0</v>
      </c>
      <c r="AS110" s="180">
        <f t="shared" si="625"/>
        <v>0</v>
      </c>
      <c r="AT110" s="180">
        <f t="shared" si="626"/>
        <v>0</v>
      </c>
    </row>
    <row r="111" spans="1:46" ht="41.4">
      <c r="A111" s="315"/>
      <c r="B111" s="326"/>
      <c r="C111" s="326"/>
      <c r="D111" s="208" t="s">
        <v>2</v>
      </c>
      <c r="E111" s="209">
        <f t="shared" ref="E111:F111" si="727">E97</f>
        <v>0</v>
      </c>
      <c r="F111" s="209">
        <f t="shared" si="727"/>
        <v>0</v>
      </c>
      <c r="G111" s="210">
        <v>0</v>
      </c>
      <c r="H111" s="209">
        <f t="shared" ref="H111:I111" si="728">H97</f>
        <v>0</v>
      </c>
      <c r="I111" s="209">
        <f t="shared" si="728"/>
        <v>0</v>
      </c>
      <c r="J111" s="210">
        <v>0</v>
      </c>
      <c r="K111" s="209">
        <f t="shared" ref="K111:L111" si="729">K97</f>
        <v>0</v>
      </c>
      <c r="L111" s="209">
        <f t="shared" si="729"/>
        <v>0</v>
      </c>
      <c r="M111" s="210">
        <v>0</v>
      </c>
      <c r="N111" s="209">
        <f t="shared" ref="N111:O111" si="730">N97</f>
        <v>0</v>
      </c>
      <c r="O111" s="209">
        <f t="shared" si="730"/>
        <v>0</v>
      </c>
      <c r="P111" s="210">
        <v>0</v>
      </c>
      <c r="Q111" s="209">
        <f t="shared" ref="Q111:R111" si="731">Q97</f>
        <v>0</v>
      </c>
      <c r="R111" s="209">
        <f t="shared" si="731"/>
        <v>0</v>
      </c>
      <c r="S111" s="210">
        <v>0</v>
      </c>
      <c r="T111" s="209">
        <f t="shared" ref="T111:U111" si="732">T97</f>
        <v>0</v>
      </c>
      <c r="U111" s="209">
        <f t="shared" si="732"/>
        <v>0</v>
      </c>
      <c r="V111" s="210">
        <v>0</v>
      </c>
      <c r="W111" s="209">
        <f t="shared" ref="W111:X111" si="733">W97</f>
        <v>0</v>
      </c>
      <c r="X111" s="209">
        <f t="shared" si="733"/>
        <v>0</v>
      </c>
      <c r="Y111" s="210">
        <v>0</v>
      </c>
      <c r="Z111" s="209">
        <f t="shared" ref="Z111:AA111" si="734">Z97</f>
        <v>0</v>
      </c>
      <c r="AA111" s="209">
        <f t="shared" si="734"/>
        <v>0</v>
      </c>
      <c r="AB111" s="210">
        <v>0</v>
      </c>
      <c r="AC111" s="209">
        <f t="shared" ref="AC111:AD111" si="735">AC97</f>
        <v>0</v>
      </c>
      <c r="AD111" s="209">
        <f t="shared" si="735"/>
        <v>0</v>
      </c>
      <c r="AE111" s="210">
        <v>0</v>
      </c>
      <c r="AF111" s="209">
        <f t="shared" ref="AF111:AG111" si="736">AF97</f>
        <v>0</v>
      </c>
      <c r="AG111" s="209">
        <f t="shared" si="736"/>
        <v>0</v>
      </c>
      <c r="AH111" s="210">
        <v>0</v>
      </c>
      <c r="AI111" s="209">
        <f t="shared" ref="AI111:AJ111" si="737">AI97</f>
        <v>0</v>
      </c>
      <c r="AJ111" s="209">
        <f t="shared" si="737"/>
        <v>0</v>
      </c>
      <c r="AK111" s="210">
        <v>0</v>
      </c>
      <c r="AL111" s="209">
        <f t="shared" ref="AL111:AM111" si="738">AL97</f>
        <v>0</v>
      </c>
      <c r="AM111" s="209">
        <f t="shared" si="738"/>
        <v>0</v>
      </c>
      <c r="AN111" s="210">
        <v>0</v>
      </c>
      <c r="AO111" s="209">
        <f t="shared" ref="AO111:AP111" si="739">AO97</f>
        <v>0</v>
      </c>
      <c r="AP111" s="209">
        <f t="shared" si="739"/>
        <v>0</v>
      </c>
      <c r="AQ111" s="210">
        <v>0</v>
      </c>
      <c r="AS111" s="180">
        <f t="shared" si="625"/>
        <v>0</v>
      </c>
      <c r="AT111" s="180">
        <f t="shared" si="626"/>
        <v>0</v>
      </c>
    </row>
    <row r="112" spans="1:46">
      <c r="A112" s="315"/>
      <c r="B112" s="326"/>
      <c r="C112" s="326"/>
      <c r="D112" s="208" t="s">
        <v>271</v>
      </c>
      <c r="E112" s="209">
        <f>H112+K112+N112+Q112+T112+W112+Z112+AC112+AF112+AI112+AL112+AO112</f>
        <v>1000</v>
      </c>
      <c r="F112" s="209">
        <f>I112+L112+O112+R112+U112+X112+AA112+AD112+AG112+AJ112+AM112+AP112</f>
        <v>0</v>
      </c>
      <c r="G112" s="210">
        <v>0</v>
      </c>
      <c r="H112" s="209">
        <f t="shared" ref="H112:I112" si="740">H98</f>
        <v>0</v>
      </c>
      <c r="I112" s="209">
        <f t="shared" si="740"/>
        <v>0</v>
      </c>
      <c r="J112" s="210">
        <v>0</v>
      </c>
      <c r="K112" s="209">
        <f t="shared" ref="K112:L112" si="741">K98</f>
        <v>0</v>
      </c>
      <c r="L112" s="209">
        <f t="shared" si="741"/>
        <v>0</v>
      </c>
      <c r="M112" s="210">
        <v>0</v>
      </c>
      <c r="N112" s="209">
        <f t="shared" ref="N112:O112" si="742">N98</f>
        <v>0</v>
      </c>
      <c r="O112" s="209">
        <f t="shared" si="742"/>
        <v>0</v>
      </c>
      <c r="P112" s="210">
        <v>0</v>
      </c>
      <c r="Q112" s="209">
        <f t="shared" ref="Q112:R112" si="743">Q98</f>
        <v>0</v>
      </c>
      <c r="R112" s="209">
        <f t="shared" si="743"/>
        <v>0</v>
      </c>
      <c r="S112" s="210">
        <v>0</v>
      </c>
      <c r="T112" s="209">
        <f t="shared" ref="T112:U112" si="744">T98</f>
        <v>0</v>
      </c>
      <c r="U112" s="209">
        <f t="shared" si="744"/>
        <v>0</v>
      </c>
      <c r="V112" s="210">
        <v>0</v>
      </c>
      <c r="W112" s="209">
        <f t="shared" ref="W112:X112" si="745">W98</f>
        <v>0</v>
      </c>
      <c r="X112" s="209">
        <f t="shared" si="745"/>
        <v>0</v>
      </c>
      <c r="Y112" s="210">
        <v>0</v>
      </c>
      <c r="Z112" s="209">
        <f t="shared" ref="Z112:AA112" si="746">Z98</f>
        <v>1000</v>
      </c>
      <c r="AA112" s="209">
        <f t="shared" si="746"/>
        <v>0</v>
      </c>
      <c r="AB112" s="210">
        <v>0</v>
      </c>
      <c r="AC112" s="209">
        <f t="shared" ref="AC112:AD112" si="747">AC98</f>
        <v>0</v>
      </c>
      <c r="AD112" s="209">
        <f t="shared" si="747"/>
        <v>0</v>
      </c>
      <c r="AE112" s="210">
        <v>0</v>
      </c>
      <c r="AF112" s="209">
        <f t="shared" ref="AF112:AG112" si="748">AF98</f>
        <v>0</v>
      </c>
      <c r="AG112" s="209">
        <f t="shared" si="748"/>
        <v>0</v>
      </c>
      <c r="AH112" s="210">
        <v>0</v>
      </c>
      <c r="AI112" s="209">
        <f t="shared" ref="AI112:AJ112" si="749">AI98</f>
        <v>0</v>
      </c>
      <c r="AJ112" s="209">
        <f t="shared" si="749"/>
        <v>0</v>
      </c>
      <c r="AK112" s="210">
        <v>0</v>
      </c>
      <c r="AL112" s="209">
        <f t="shared" ref="AL112:AM112" si="750">AL98</f>
        <v>0</v>
      </c>
      <c r="AM112" s="209">
        <f t="shared" si="750"/>
        <v>0</v>
      </c>
      <c r="AN112" s="210">
        <v>0</v>
      </c>
      <c r="AO112" s="209">
        <f t="shared" ref="AO112:AP112" si="751">AO98</f>
        <v>0</v>
      </c>
      <c r="AP112" s="209">
        <f t="shared" si="751"/>
        <v>0</v>
      </c>
      <c r="AQ112" s="210">
        <v>0</v>
      </c>
      <c r="AS112" s="180">
        <f t="shared" si="625"/>
        <v>1000</v>
      </c>
      <c r="AT112" s="180">
        <f t="shared" si="626"/>
        <v>0</v>
      </c>
    </row>
    <row r="113" spans="1:46" ht="82.8">
      <c r="A113" s="315"/>
      <c r="B113" s="326"/>
      <c r="C113" s="326"/>
      <c r="D113" s="208" t="s">
        <v>277</v>
      </c>
      <c r="E113" s="209">
        <f>E99</f>
        <v>0</v>
      </c>
      <c r="F113" s="209">
        <f>F99</f>
        <v>0</v>
      </c>
      <c r="G113" s="210">
        <v>0</v>
      </c>
      <c r="H113" s="209">
        <f>H99</f>
        <v>0</v>
      </c>
      <c r="I113" s="209">
        <f>I99</f>
        <v>0</v>
      </c>
      <c r="J113" s="210">
        <v>0</v>
      </c>
      <c r="K113" s="209">
        <f>K99</f>
        <v>0</v>
      </c>
      <c r="L113" s="209">
        <f>L99</f>
        <v>0</v>
      </c>
      <c r="M113" s="210">
        <v>0</v>
      </c>
      <c r="N113" s="209">
        <f>N99</f>
        <v>0</v>
      </c>
      <c r="O113" s="209">
        <f>O99</f>
        <v>0</v>
      </c>
      <c r="P113" s="210">
        <v>0</v>
      </c>
      <c r="Q113" s="209">
        <f>Q99</f>
        <v>0</v>
      </c>
      <c r="R113" s="209">
        <f>R99</f>
        <v>0</v>
      </c>
      <c r="S113" s="210">
        <v>0</v>
      </c>
      <c r="T113" s="209">
        <f>T99</f>
        <v>0</v>
      </c>
      <c r="U113" s="209">
        <f>U99</f>
        <v>0</v>
      </c>
      <c r="V113" s="210">
        <v>0</v>
      </c>
      <c r="W113" s="209">
        <f>W99</f>
        <v>0</v>
      </c>
      <c r="X113" s="209">
        <f>X99</f>
        <v>0</v>
      </c>
      <c r="Y113" s="210">
        <v>0</v>
      </c>
      <c r="Z113" s="209">
        <f>Z99</f>
        <v>0</v>
      </c>
      <c r="AA113" s="209">
        <f>AA99</f>
        <v>0</v>
      </c>
      <c r="AB113" s="210">
        <v>0</v>
      </c>
      <c r="AC113" s="209">
        <f>AC99</f>
        <v>0</v>
      </c>
      <c r="AD113" s="209">
        <f>AD99</f>
        <v>0</v>
      </c>
      <c r="AE113" s="210">
        <v>0</v>
      </c>
      <c r="AF113" s="209">
        <f>AF99</f>
        <v>0</v>
      </c>
      <c r="AG113" s="209">
        <f>AG99</f>
        <v>0</v>
      </c>
      <c r="AH113" s="210">
        <v>0</v>
      </c>
      <c r="AI113" s="209">
        <f>AI99</f>
        <v>0</v>
      </c>
      <c r="AJ113" s="209">
        <f>AJ99</f>
        <v>0</v>
      </c>
      <c r="AK113" s="210">
        <v>0</v>
      </c>
      <c r="AL113" s="209">
        <f>AL99</f>
        <v>0</v>
      </c>
      <c r="AM113" s="209">
        <f>AM99</f>
        <v>0</v>
      </c>
      <c r="AN113" s="210">
        <v>0</v>
      </c>
      <c r="AO113" s="209">
        <f>AO99</f>
        <v>0</v>
      </c>
      <c r="AP113" s="209">
        <f>AP99</f>
        <v>0</v>
      </c>
      <c r="AQ113" s="210">
        <v>0</v>
      </c>
      <c r="AS113" s="180">
        <f t="shared" si="625"/>
        <v>0</v>
      </c>
      <c r="AT113" s="180">
        <f t="shared" si="626"/>
        <v>0</v>
      </c>
    </row>
    <row r="114" spans="1:46" ht="27.6">
      <c r="A114" s="315"/>
      <c r="B114" s="326"/>
      <c r="C114" s="326"/>
      <c r="D114" s="208" t="s">
        <v>283</v>
      </c>
      <c r="E114" s="209">
        <f t="shared" ref="E114:F114" si="752">E100</f>
        <v>0</v>
      </c>
      <c r="F114" s="209">
        <f t="shared" si="752"/>
        <v>0</v>
      </c>
      <c r="G114" s="210">
        <v>0</v>
      </c>
      <c r="H114" s="209">
        <f t="shared" ref="H114:I114" si="753">H100</f>
        <v>0</v>
      </c>
      <c r="I114" s="209">
        <f t="shared" si="753"/>
        <v>0</v>
      </c>
      <c r="J114" s="210">
        <v>0</v>
      </c>
      <c r="K114" s="209">
        <f t="shared" ref="K114:L114" si="754">K100</f>
        <v>0</v>
      </c>
      <c r="L114" s="209">
        <f t="shared" si="754"/>
        <v>0</v>
      </c>
      <c r="M114" s="210">
        <v>0</v>
      </c>
      <c r="N114" s="209">
        <f t="shared" ref="N114:O114" si="755">N100</f>
        <v>0</v>
      </c>
      <c r="O114" s="209">
        <f t="shared" si="755"/>
        <v>0</v>
      </c>
      <c r="P114" s="210">
        <v>0</v>
      </c>
      <c r="Q114" s="209">
        <f t="shared" ref="Q114:R114" si="756">Q100</f>
        <v>0</v>
      </c>
      <c r="R114" s="209">
        <f t="shared" si="756"/>
        <v>0</v>
      </c>
      <c r="S114" s="210">
        <v>0</v>
      </c>
      <c r="T114" s="209">
        <f t="shared" ref="T114:U114" si="757">T100</f>
        <v>0</v>
      </c>
      <c r="U114" s="209">
        <f t="shared" si="757"/>
        <v>0</v>
      </c>
      <c r="V114" s="210">
        <v>0</v>
      </c>
      <c r="W114" s="209">
        <f t="shared" ref="W114:X114" si="758">W100</f>
        <v>0</v>
      </c>
      <c r="X114" s="209">
        <f t="shared" si="758"/>
        <v>0</v>
      </c>
      <c r="Y114" s="210">
        <v>0</v>
      </c>
      <c r="Z114" s="209">
        <f t="shared" ref="Z114:AA114" si="759">Z100</f>
        <v>0</v>
      </c>
      <c r="AA114" s="209">
        <f t="shared" si="759"/>
        <v>0</v>
      </c>
      <c r="AB114" s="210">
        <v>0</v>
      </c>
      <c r="AC114" s="209">
        <f t="shared" ref="AC114:AD114" si="760">AC100</f>
        <v>0</v>
      </c>
      <c r="AD114" s="209">
        <f t="shared" si="760"/>
        <v>0</v>
      </c>
      <c r="AE114" s="210">
        <v>0</v>
      </c>
      <c r="AF114" s="209">
        <f t="shared" ref="AF114:AG114" si="761">AF100</f>
        <v>0</v>
      </c>
      <c r="AG114" s="209">
        <f t="shared" si="761"/>
        <v>0</v>
      </c>
      <c r="AH114" s="210">
        <v>0</v>
      </c>
      <c r="AI114" s="209">
        <f t="shared" ref="AI114:AJ114" si="762">AI100</f>
        <v>0</v>
      </c>
      <c r="AJ114" s="209">
        <f t="shared" si="762"/>
        <v>0</v>
      </c>
      <c r="AK114" s="210">
        <v>0</v>
      </c>
      <c r="AL114" s="209">
        <f t="shared" ref="AL114:AM114" si="763">AL100</f>
        <v>0</v>
      </c>
      <c r="AM114" s="209">
        <f t="shared" si="763"/>
        <v>0</v>
      </c>
      <c r="AN114" s="210">
        <v>0</v>
      </c>
      <c r="AO114" s="209">
        <f t="shared" ref="AO114:AP114" si="764">AO100</f>
        <v>0</v>
      </c>
      <c r="AP114" s="209">
        <f t="shared" si="764"/>
        <v>0</v>
      </c>
      <c r="AQ114" s="210">
        <v>0</v>
      </c>
      <c r="AS114" s="180">
        <f t="shared" si="625"/>
        <v>0</v>
      </c>
      <c r="AT114" s="180">
        <f t="shared" si="626"/>
        <v>0</v>
      </c>
    </row>
    <row r="115" spans="1:46" ht="41.4">
      <c r="A115" s="315"/>
      <c r="B115" s="326"/>
      <c r="C115" s="326"/>
      <c r="D115" s="208" t="s">
        <v>284</v>
      </c>
      <c r="E115" s="209">
        <f t="shared" ref="E115:F115" si="765">E101</f>
        <v>0</v>
      </c>
      <c r="F115" s="209">
        <f t="shared" si="765"/>
        <v>0</v>
      </c>
      <c r="G115" s="210">
        <v>0</v>
      </c>
      <c r="H115" s="209">
        <f t="shared" ref="H115:I115" si="766">H101</f>
        <v>0</v>
      </c>
      <c r="I115" s="209">
        <f t="shared" si="766"/>
        <v>0</v>
      </c>
      <c r="J115" s="210">
        <v>0</v>
      </c>
      <c r="K115" s="209">
        <f t="shared" ref="K115:L115" si="767">K101</f>
        <v>0</v>
      </c>
      <c r="L115" s="209">
        <f t="shared" si="767"/>
        <v>0</v>
      </c>
      <c r="M115" s="210">
        <v>0</v>
      </c>
      <c r="N115" s="209">
        <f t="shared" ref="N115:O115" si="768">N101</f>
        <v>0</v>
      </c>
      <c r="O115" s="209">
        <f t="shared" si="768"/>
        <v>0</v>
      </c>
      <c r="P115" s="210">
        <v>0</v>
      </c>
      <c r="Q115" s="209">
        <f t="shared" ref="Q115:R115" si="769">Q101</f>
        <v>0</v>
      </c>
      <c r="R115" s="209">
        <f t="shared" si="769"/>
        <v>0</v>
      </c>
      <c r="S115" s="210">
        <v>0</v>
      </c>
      <c r="T115" s="209">
        <f t="shared" ref="T115:U115" si="770">T101</f>
        <v>0</v>
      </c>
      <c r="U115" s="209">
        <f t="shared" si="770"/>
        <v>0</v>
      </c>
      <c r="V115" s="210">
        <v>0</v>
      </c>
      <c r="W115" s="209">
        <f t="shared" ref="W115:X115" si="771">W101</f>
        <v>0</v>
      </c>
      <c r="X115" s="209">
        <f t="shared" si="771"/>
        <v>0</v>
      </c>
      <c r="Y115" s="210">
        <v>0</v>
      </c>
      <c r="Z115" s="209">
        <f t="shared" ref="Z115:AA115" si="772">Z101</f>
        <v>0</v>
      </c>
      <c r="AA115" s="209">
        <f t="shared" si="772"/>
        <v>0</v>
      </c>
      <c r="AB115" s="210">
        <v>0</v>
      </c>
      <c r="AC115" s="209">
        <f t="shared" ref="AC115:AD115" si="773">AC101</f>
        <v>0</v>
      </c>
      <c r="AD115" s="209">
        <f t="shared" si="773"/>
        <v>0</v>
      </c>
      <c r="AE115" s="210">
        <v>0</v>
      </c>
      <c r="AF115" s="209">
        <f t="shared" ref="AF115:AG115" si="774">AF101</f>
        <v>0</v>
      </c>
      <c r="AG115" s="209">
        <f t="shared" si="774"/>
        <v>0</v>
      </c>
      <c r="AH115" s="210">
        <v>0</v>
      </c>
      <c r="AI115" s="209">
        <f t="shared" ref="AI115:AJ115" si="775">AI101</f>
        <v>0</v>
      </c>
      <c r="AJ115" s="209">
        <f t="shared" si="775"/>
        <v>0</v>
      </c>
      <c r="AK115" s="210">
        <v>0</v>
      </c>
      <c r="AL115" s="209">
        <f t="shared" ref="AL115:AM115" si="776">AL101</f>
        <v>0</v>
      </c>
      <c r="AM115" s="209">
        <f t="shared" si="776"/>
        <v>0</v>
      </c>
      <c r="AN115" s="210">
        <v>0</v>
      </c>
      <c r="AO115" s="209">
        <f t="shared" ref="AO115:AP115" si="777">AO101</f>
        <v>0</v>
      </c>
      <c r="AP115" s="209">
        <f t="shared" si="777"/>
        <v>0</v>
      </c>
      <c r="AQ115" s="210">
        <v>0</v>
      </c>
      <c r="AS115" s="180">
        <f t="shared" si="625"/>
        <v>0</v>
      </c>
      <c r="AT115" s="180">
        <f t="shared" si="626"/>
        <v>0</v>
      </c>
    </row>
    <row r="116" spans="1:46">
      <c r="A116" s="315" t="s">
        <v>5</v>
      </c>
      <c r="B116" s="326" t="s">
        <v>351</v>
      </c>
      <c r="C116" s="326" t="s">
        <v>332</v>
      </c>
      <c r="D116" s="208" t="s">
        <v>281</v>
      </c>
      <c r="E116" s="203">
        <f>E117+E118+E119+E121+E122</f>
        <v>5040.3999999999996</v>
      </c>
      <c r="F116" s="203">
        <f>F117+F118+F119+F121+F122</f>
        <v>0</v>
      </c>
      <c r="G116" s="210">
        <v>0</v>
      </c>
      <c r="H116" s="203">
        <f t="shared" ref="H116" si="778">H117+H118+H119+H121+H122</f>
        <v>0</v>
      </c>
      <c r="I116" s="203">
        <f t="shared" ref="I116" si="779">I117+I118+I119+I121+I122</f>
        <v>0</v>
      </c>
      <c r="J116" s="210">
        <v>0</v>
      </c>
      <c r="K116" s="203">
        <f t="shared" ref="K116" si="780">K117+K118+K119+K121+K122</f>
        <v>0</v>
      </c>
      <c r="L116" s="203">
        <f t="shared" ref="L116" si="781">L117+L118+L119+L121+L122</f>
        <v>0</v>
      </c>
      <c r="M116" s="210">
        <v>0</v>
      </c>
      <c r="N116" s="203">
        <f t="shared" ref="N116" si="782">N117+N118+N119+N121+N122</f>
        <v>0</v>
      </c>
      <c r="O116" s="203">
        <f t="shared" ref="O116" si="783">O117+O118+O119+O121+O122</f>
        <v>0</v>
      </c>
      <c r="P116" s="210">
        <v>0</v>
      </c>
      <c r="Q116" s="203">
        <f t="shared" ref="Q116" si="784">Q117+Q118+Q119+Q121+Q122</f>
        <v>0</v>
      </c>
      <c r="R116" s="203">
        <f t="shared" ref="R116" si="785">R117+R118+R119+R121+R122</f>
        <v>0</v>
      </c>
      <c r="S116" s="210">
        <v>0</v>
      </c>
      <c r="T116" s="203">
        <f t="shared" ref="T116" si="786">T117+T118+T119+T121+T122</f>
        <v>5040.3999999999996</v>
      </c>
      <c r="U116" s="203">
        <f t="shared" ref="U116" si="787">U117+U118+U119+U121+U122</f>
        <v>0</v>
      </c>
      <c r="V116" s="210">
        <v>0</v>
      </c>
      <c r="W116" s="203">
        <f t="shared" ref="W116" si="788">W117+W118+W119+W121+W122</f>
        <v>0</v>
      </c>
      <c r="X116" s="203">
        <f t="shared" ref="X116" si="789">X117+X118+X119+X121+X122</f>
        <v>0</v>
      </c>
      <c r="Y116" s="210">
        <v>0</v>
      </c>
      <c r="Z116" s="203">
        <f t="shared" ref="Z116" si="790">Z117+Z118+Z119+Z121+Z122</f>
        <v>0</v>
      </c>
      <c r="AA116" s="203">
        <f t="shared" ref="AA116" si="791">AA117+AA118+AA119+AA121+AA122</f>
        <v>0</v>
      </c>
      <c r="AB116" s="210">
        <v>0</v>
      </c>
      <c r="AC116" s="203">
        <f t="shared" ref="AC116" si="792">AC117+AC118+AC119+AC121+AC122</f>
        <v>0</v>
      </c>
      <c r="AD116" s="203">
        <f t="shared" ref="AD116" si="793">AD117+AD118+AD119+AD121+AD122</f>
        <v>0</v>
      </c>
      <c r="AE116" s="210">
        <v>0</v>
      </c>
      <c r="AF116" s="203">
        <f t="shared" ref="AF116" si="794">AF117+AF118+AF119+AF121+AF122</f>
        <v>0</v>
      </c>
      <c r="AG116" s="203">
        <f t="shared" ref="AG116" si="795">AG117+AG118+AG119+AG121+AG122</f>
        <v>0</v>
      </c>
      <c r="AH116" s="210">
        <v>0</v>
      </c>
      <c r="AI116" s="203">
        <f t="shared" ref="AI116" si="796">AI117+AI118+AI119+AI121+AI122</f>
        <v>0</v>
      </c>
      <c r="AJ116" s="203">
        <f t="shared" ref="AJ116" si="797">AJ117+AJ118+AJ119+AJ121+AJ122</f>
        <v>0</v>
      </c>
      <c r="AK116" s="210">
        <v>0</v>
      </c>
      <c r="AL116" s="203">
        <f t="shared" ref="AL116" si="798">AL117+AL118+AL119+AL121+AL122</f>
        <v>0</v>
      </c>
      <c r="AM116" s="203">
        <f t="shared" ref="AM116" si="799">AM117+AM118+AM119+AM121+AM122</f>
        <v>0</v>
      </c>
      <c r="AN116" s="210">
        <v>0</v>
      </c>
      <c r="AO116" s="203">
        <f t="shared" ref="AO116" si="800">AO117+AO118+AO119+AO121+AO122</f>
        <v>0</v>
      </c>
      <c r="AP116" s="203">
        <f t="shared" ref="AP116" si="801">AP117+AP118+AP119+AP121+AP122</f>
        <v>0</v>
      </c>
      <c r="AQ116" s="210">
        <v>0</v>
      </c>
      <c r="AS116" s="180">
        <f t="shared" si="625"/>
        <v>5040.3999999999996</v>
      </c>
      <c r="AT116" s="180">
        <f t="shared" si="626"/>
        <v>0</v>
      </c>
    </row>
    <row r="117" spans="1:46" ht="27.6">
      <c r="A117" s="315"/>
      <c r="B117" s="326"/>
      <c r="C117" s="326"/>
      <c r="D117" s="208" t="s">
        <v>37</v>
      </c>
      <c r="E117" s="209">
        <f t="shared" ref="E117:F117" si="802">H117+K117+N117+Q117+T117+W117+Z117+AC117+AF117+AI117+AL117+AO117</f>
        <v>0</v>
      </c>
      <c r="F117" s="209">
        <f t="shared" si="802"/>
        <v>0</v>
      </c>
      <c r="G117" s="210">
        <v>0</v>
      </c>
      <c r="H117" s="209">
        <f>H124</f>
        <v>0</v>
      </c>
      <c r="I117" s="209">
        <f>I124</f>
        <v>0</v>
      </c>
      <c r="J117" s="210">
        <v>0</v>
      </c>
      <c r="K117" s="209">
        <f>K124</f>
        <v>0</v>
      </c>
      <c r="L117" s="209">
        <f>L124</f>
        <v>0</v>
      </c>
      <c r="M117" s="210">
        <v>0</v>
      </c>
      <c r="N117" s="209">
        <f>N124</f>
        <v>0</v>
      </c>
      <c r="O117" s="209">
        <f>O124</f>
        <v>0</v>
      </c>
      <c r="P117" s="210">
        <v>0</v>
      </c>
      <c r="Q117" s="209">
        <f>Q124</f>
        <v>0</v>
      </c>
      <c r="R117" s="209">
        <f>R124</f>
        <v>0</v>
      </c>
      <c r="S117" s="210">
        <v>0</v>
      </c>
      <c r="T117" s="209">
        <f>T124</f>
        <v>0</v>
      </c>
      <c r="U117" s="209">
        <f>U124</f>
        <v>0</v>
      </c>
      <c r="V117" s="210">
        <v>0</v>
      </c>
      <c r="W117" s="209">
        <f>W124</f>
        <v>0</v>
      </c>
      <c r="X117" s="209">
        <f>X124</f>
        <v>0</v>
      </c>
      <c r="Y117" s="210">
        <v>0</v>
      </c>
      <c r="Z117" s="209">
        <f>Z124</f>
        <v>0</v>
      </c>
      <c r="AA117" s="209">
        <f>AA124</f>
        <v>0</v>
      </c>
      <c r="AB117" s="210">
        <v>0</v>
      </c>
      <c r="AC117" s="209">
        <f>AC124</f>
        <v>0</v>
      </c>
      <c r="AD117" s="209">
        <f>AD124</f>
        <v>0</v>
      </c>
      <c r="AE117" s="210">
        <v>0</v>
      </c>
      <c r="AF117" s="209">
        <f>AF124</f>
        <v>0</v>
      </c>
      <c r="AG117" s="209">
        <f>AG124</f>
        <v>0</v>
      </c>
      <c r="AH117" s="210">
        <v>0</v>
      </c>
      <c r="AI117" s="209">
        <f>AI124</f>
        <v>0</v>
      </c>
      <c r="AJ117" s="209">
        <f>AJ124</f>
        <v>0</v>
      </c>
      <c r="AK117" s="210">
        <v>0</v>
      </c>
      <c r="AL117" s="209">
        <f>AL124</f>
        <v>0</v>
      </c>
      <c r="AM117" s="209">
        <f>AM124</f>
        <v>0</v>
      </c>
      <c r="AN117" s="210">
        <v>0</v>
      </c>
      <c r="AO117" s="209">
        <f>AO124</f>
        <v>0</v>
      </c>
      <c r="AP117" s="209">
        <f>AP124</f>
        <v>0</v>
      </c>
      <c r="AQ117" s="210">
        <v>0</v>
      </c>
      <c r="AS117" s="180">
        <f t="shared" si="625"/>
        <v>0</v>
      </c>
      <c r="AT117" s="180">
        <f t="shared" si="626"/>
        <v>0</v>
      </c>
    </row>
    <row r="118" spans="1:46" ht="41.4">
      <c r="A118" s="315"/>
      <c r="B118" s="326"/>
      <c r="C118" s="326"/>
      <c r="D118" s="208" t="s">
        <v>2</v>
      </c>
      <c r="E118" s="209">
        <f t="shared" ref="E118" si="803">H118+K118+N118+Q118+T118+W118+Z118+AC118+AF118+AI118+AL118+AO118</f>
        <v>0</v>
      </c>
      <c r="F118" s="209">
        <f t="shared" ref="F118" si="804">I118+L118+O118+R118+U118+X118+AA118+AD118+AG118+AJ118+AM118+AP118</f>
        <v>0</v>
      </c>
      <c r="G118" s="210">
        <v>0</v>
      </c>
      <c r="H118" s="209">
        <f t="shared" ref="H118:I118" si="805">H125</f>
        <v>0</v>
      </c>
      <c r="I118" s="209">
        <f t="shared" si="805"/>
        <v>0</v>
      </c>
      <c r="J118" s="210">
        <v>0</v>
      </c>
      <c r="K118" s="209">
        <f t="shared" ref="K118:L118" si="806">K125</f>
        <v>0</v>
      </c>
      <c r="L118" s="209">
        <f t="shared" si="806"/>
        <v>0</v>
      </c>
      <c r="M118" s="210">
        <v>0</v>
      </c>
      <c r="N118" s="209">
        <f t="shared" ref="N118:O118" si="807">N125</f>
        <v>0</v>
      </c>
      <c r="O118" s="209">
        <f t="shared" si="807"/>
        <v>0</v>
      </c>
      <c r="P118" s="210">
        <v>0</v>
      </c>
      <c r="Q118" s="209">
        <f t="shared" ref="Q118:R118" si="808">Q125</f>
        <v>0</v>
      </c>
      <c r="R118" s="209">
        <f t="shared" si="808"/>
        <v>0</v>
      </c>
      <c r="S118" s="210">
        <v>0</v>
      </c>
      <c r="T118" s="209">
        <f t="shared" ref="T118:U118" si="809">T125</f>
        <v>0</v>
      </c>
      <c r="U118" s="209">
        <f t="shared" si="809"/>
        <v>0</v>
      </c>
      <c r="V118" s="210">
        <v>0</v>
      </c>
      <c r="W118" s="209">
        <f t="shared" ref="W118:X118" si="810">W125</f>
        <v>0</v>
      </c>
      <c r="X118" s="209">
        <f t="shared" si="810"/>
        <v>0</v>
      </c>
      <c r="Y118" s="210">
        <v>0</v>
      </c>
      <c r="Z118" s="209">
        <f t="shared" ref="Z118:AA118" si="811">Z125</f>
        <v>0</v>
      </c>
      <c r="AA118" s="209">
        <f t="shared" si="811"/>
        <v>0</v>
      </c>
      <c r="AB118" s="210">
        <v>0</v>
      </c>
      <c r="AC118" s="209">
        <f t="shared" ref="AC118:AD118" si="812">AC125</f>
        <v>0</v>
      </c>
      <c r="AD118" s="209">
        <f t="shared" si="812"/>
        <v>0</v>
      </c>
      <c r="AE118" s="210">
        <v>0</v>
      </c>
      <c r="AF118" s="209">
        <f t="shared" ref="AF118:AG118" si="813">AF125</f>
        <v>0</v>
      </c>
      <c r="AG118" s="209">
        <f t="shared" si="813"/>
        <v>0</v>
      </c>
      <c r="AH118" s="210">
        <v>0</v>
      </c>
      <c r="AI118" s="209">
        <f t="shared" ref="AI118:AJ118" si="814">AI125</f>
        <v>0</v>
      </c>
      <c r="AJ118" s="209">
        <f t="shared" si="814"/>
        <v>0</v>
      </c>
      <c r="AK118" s="210">
        <v>0</v>
      </c>
      <c r="AL118" s="209">
        <f t="shared" ref="AL118:AM118" si="815">AL125</f>
        <v>0</v>
      </c>
      <c r="AM118" s="209">
        <f t="shared" si="815"/>
        <v>0</v>
      </c>
      <c r="AN118" s="210">
        <v>0</v>
      </c>
      <c r="AO118" s="209">
        <f t="shared" ref="AO118:AP118" si="816">AO125</f>
        <v>0</v>
      </c>
      <c r="AP118" s="209">
        <f t="shared" si="816"/>
        <v>0</v>
      </c>
      <c r="AQ118" s="210">
        <v>0</v>
      </c>
      <c r="AS118" s="180">
        <f t="shared" si="625"/>
        <v>0</v>
      </c>
      <c r="AT118" s="180">
        <f t="shared" si="626"/>
        <v>0</v>
      </c>
    </row>
    <row r="119" spans="1:46">
      <c r="A119" s="315"/>
      <c r="B119" s="326"/>
      <c r="C119" s="326"/>
      <c r="D119" s="208" t="s">
        <v>271</v>
      </c>
      <c r="E119" s="209">
        <f>H119+K119+N119+Q119+T119+W119+Z119+AC119+AF119+AI119+AL119+AO119</f>
        <v>5040.3999999999996</v>
      </c>
      <c r="F119" s="209">
        <f>I119+L119+O119+R119+U119+X119+AA119+AD119+AG119+AJ119+AM119+AP119</f>
        <v>0</v>
      </c>
      <c r="G119" s="210">
        <v>0</v>
      </c>
      <c r="H119" s="209">
        <f t="shared" ref="H119:I119" si="817">H126</f>
        <v>0</v>
      </c>
      <c r="I119" s="209">
        <f t="shared" si="817"/>
        <v>0</v>
      </c>
      <c r="J119" s="210">
        <v>0</v>
      </c>
      <c r="K119" s="209">
        <f t="shared" ref="K119:L119" si="818">K126</f>
        <v>0</v>
      </c>
      <c r="L119" s="209">
        <f t="shared" si="818"/>
        <v>0</v>
      </c>
      <c r="M119" s="210">
        <v>0</v>
      </c>
      <c r="N119" s="209">
        <f t="shared" ref="N119:O119" si="819">N126</f>
        <v>0</v>
      </c>
      <c r="O119" s="209">
        <f t="shared" si="819"/>
        <v>0</v>
      </c>
      <c r="P119" s="210">
        <v>0</v>
      </c>
      <c r="Q119" s="209">
        <f>Q126+Q133</f>
        <v>0</v>
      </c>
      <c r="R119" s="209">
        <f t="shared" ref="R119" si="820">R126</f>
        <v>0</v>
      </c>
      <c r="S119" s="210">
        <v>0</v>
      </c>
      <c r="T119" s="270">
        <f>T126+T133</f>
        <v>5040.3999999999996</v>
      </c>
      <c r="U119" s="209">
        <f t="shared" ref="U119" si="821">U126</f>
        <v>0</v>
      </c>
      <c r="V119" s="210">
        <v>0</v>
      </c>
      <c r="W119" s="209">
        <f t="shared" ref="W119:X119" si="822">W126</f>
        <v>0</v>
      </c>
      <c r="X119" s="209">
        <f t="shared" si="822"/>
        <v>0</v>
      </c>
      <c r="Y119" s="210">
        <v>0</v>
      </c>
      <c r="Z119" s="209">
        <f t="shared" ref="Z119:AA119" si="823">Z126</f>
        <v>0</v>
      </c>
      <c r="AA119" s="209">
        <f t="shared" si="823"/>
        <v>0</v>
      </c>
      <c r="AB119" s="210">
        <v>0</v>
      </c>
      <c r="AC119" s="209">
        <f t="shared" ref="AC119:AD119" si="824">AC126</f>
        <v>0</v>
      </c>
      <c r="AD119" s="209">
        <f t="shared" si="824"/>
        <v>0</v>
      </c>
      <c r="AE119" s="210">
        <v>0</v>
      </c>
      <c r="AF119" s="209">
        <f t="shared" ref="AF119:AG119" si="825">AF126</f>
        <v>0</v>
      </c>
      <c r="AG119" s="209">
        <f t="shared" si="825"/>
        <v>0</v>
      </c>
      <c r="AH119" s="210">
        <v>0</v>
      </c>
      <c r="AI119" s="209">
        <f t="shared" ref="AI119:AJ119" si="826">AI126</f>
        <v>0</v>
      </c>
      <c r="AJ119" s="209">
        <f t="shared" si="826"/>
        <v>0</v>
      </c>
      <c r="AK119" s="210">
        <v>0</v>
      </c>
      <c r="AL119" s="209">
        <f t="shared" ref="AL119:AM119" si="827">AL126</f>
        <v>0</v>
      </c>
      <c r="AM119" s="209">
        <f t="shared" si="827"/>
        <v>0</v>
      </c>
      <c r="AN119" s="210">
        <v>0</v>
      </c>
      <c r="AO119" s="209">
        <f t="shared" ref="AO119:AP119" si="828">AO126</f>
        <v>0</v>
      </c>
      <c r="AP119" s="209">
        <f t="shared" si="828"/>
        <v>0</v>
      </c>
      <c r="AQ119" s="210">
        <v>0</v>
      </c>
      <c r="AS119" s="180">
        <f t="shared" si="625"/>
        <v>5040.3999999999996</v>
      </c>
      <c r="AT119" s="180">
        <f t="shared" si="626"/>
        <v>0</v>
      </c>
    </row>
    <row r="120" spans="1:46" ht="82.8">
      <c r="A120" s="315"/>
      <c r="B120" s="326"/>
      <c r="C120" s="326"/>
      <c r="D120" s="208" t="s">
        <v>277</v>
      </c>
      <c r="E120" s="209">
        <f t="shared" ref="E120:F120" si="829">E127</f>
        <v>0</v>
      </c>
      <c r="F120" s="209">
        <f t="shared" si="829"/>
        <v>0</v>
      </c>
      <c r="G120" s="210">
        <v>0</v>
      </c>
      <c r="H120" s="209">
        <f t="shared" ref="H120:I120" si="830">H127</f>
        <v>0</v>
      </c>
      <c r="I120" s="209">
        <f t="shared" si="830"/>
        <v>0</v>
      </c>
      <c r="J120" s="210">
        <v>0</v>
      </c>
      <c r="K120" s="209">
        <f t="shared" ref="K120:L120" si="831">K127</f>
        <v>0</v>
      </c>
      <c r="L120" s="209">
        <f t="shared" si="831"/>
        <v>0</v>
      </c>
      <c r="M120" s="210">
        <v>0</v>
      </c>
      <c r="N120" s="209">
        <f t="shared" ref="N120:O120" si="832">N127</f>
        <v>0</v>
      </c>
      <c r="O120" s="209">
        <f t="shared" si="832"/>
        <v>0</v>
      </c>
      <c r="P120" s="210">
        <v>0</v>
      </c>
      <c r="Q120" s="209">
        <f t="shared" ref="Q120:R120" si="833">Q127</f>
        <v>0</v>
      </c>
      <c r="R120" s="209">
        <f t="shared" si="833"/>
        <v>0</v>
      </c>
      <c r="S120" s="210">
        <v>0</v>
      </c>
      <c r="T120" s="209">
        <f t="shared" ref="T120:U120" si="834">T127</f>
        <v>0</v>
      </c>
      <c r="U120" s="209">
        <f t="shared" si="834"/>
        <v>0</v>
      </c>
      <c r="V120" s="210">
        <v>0</v>
      </c>
      <c r="W120" s="209">
        <f t="shared" ref="W120:X120" si="835">W127</f>
        <v>0</v>
      </c>
      <c r="X120" s="209">
        <f t="shared" si="835"/>
        <v>0</v>
      </c>
      <c r="Y120" s="210">
        <v>0</v>
      </c>
      <c r="Z120" s="209">
        <f t="shared" ref="Z120:AA120" si="836">Z127</f>
        <v>0</v>
      </c>
      <c r="AA120" s="209">
        <f t="shared" si="836"/>
        <v>0</v>
      </c>
      <c r="AB120" s="210">
        <v>0</v>
      </c>
      <c r="AC120" s="209">
        <f t="shared" ref="AC120:AD120" si="837">AC127</f>
        <v>0</v>
      </c>
      <c r="AD120" s="209">
        <f t="shared" si="837"/>
        <v>0</v>
      </c>
      <c r="AE120" s="210">
        <v>0</v>
      </c>
      <c r="AF120" s="209">
        <f t="shared" ref="AF120:AG120" si="838">AF127</f>
        <v>0</v>
      </c>
      <c r="AG120" s="209">
        <f t="shared" si="838"/>
        <v>0</v>
      </c>
      <c r="AH120" s="210">
        <v>0</v>
      </c>
      <c r="AI120" s="209">
        <f t="shared" ref="AI120:AJ120" si="839">AI127</f>
        <v>0</v>
      </c>
      <c r="AJ120" s="209">
        <f t="shared" si="839"/>
        <v>0</v>
      </c>
      <c r="AK120" s="210">
        <v>0</v>
      </c>
      <c r="AL120" s="209">
        <f t="shared" ref="AL120:AM120" si="840">AL127</f>
        <v>0</v>
      </c>
      <c r="AM120" s="209">
        <f t="shared" si="840"/>
        <v>0</v>
      </c>
      <c r="AN120" s="210">
        <v>0</v>
      </c>
      <c r="AO120" s="209">
        <f t="shared" ref="AO120:AP120" si="841">AO127</f>
        <v>0</v>
      </c>
      <c r="AP120" s="209">
        <f t="shared" si="841"/>
        <v>0</v>
      </c>
      <c r="AQ120" s="210">
        <v>0</v>
      </c>
      <c r="AS120" s="180">
        <f t="shared" si="625"/>
        <v>0</v>
      </c>
      <c r="AT120" s="180">
        <f t="shared" si="626"/>
        <v>0</v>
      </c>
    </row>
    <row r="121" spans="1:46" ht="27.6">
      <c r="A121" s="315"/>
      <c r="B121" s="326"/>
      <c r="C121" s="326"/>
      <c r="D121" s="208" t="s">
        <v>283</v>
      </c>
      <c r="E121" s="209">
        <f t="shared" ref="E121:F121" si="842">E128</f>
        <v>0</v>
      </c>
      <c r="F121" s="209">
        <f t="shared" si="842"/>
        <v>0</v>
      </c>
      <c r="G121" s="210">
        <v>0</v>
      </c>
      <c r="H121" s="209">
        <f t="shared" ref="H121:I121" si="843">H128</f>
        <v>0</v>
      </c>
      <c r="I121" s="209">
        <f t="shared" si="843"/>
        <v>0</v>
      </c>
      <c r="J121" s="210">
        <v>0</v>
      </c>
      <c r="K121" s="209">
        <f t="shared" ref="K121:L121" si="844">K128</f>
        <v>0</v>
      </c>
      <c r="L121" s="209">
        <f t="shared" si="844"/>
        <v>0</v>
      </c>
      <c r="M121" s="210">
        <v>0</v>
      </c>
      <c r="N121" s="209">
        <f t="shared" ref="N121:O121" si="845">N128</f>
        <v>0</v>
      </c>
      <c r="O121" s="209">
        <f t="shared" si="845"/>
        <v>0</v>
      </c>
      <c r="P121" s="210">
        <v>0</v>
      </c>
      <c r="Q121" s="209">
        <f t="shared" ref="Q121:R121" si="846">Q128</f>
        <v>0</v>
      </c>
      <c r="R121" s="209">
        <f t="shared" si="846"/>
        <v>0</v>
      </c>
      <c r="S121" s="210">
        <v>0</v>
      </c>
      <c r="T121" s="209">
        <f t="shared" ref="T121:U121" si="847">T128</f>
        <v>0</v>
      </c>
      <c r="U121" s="209">
        <f t="shared" si="847"/>
        <v>0</v>
      </c>
      <c r="V121" s="210">
        <v>0</v>
      </c>
      <c r="W121" s="209">
        <f t="shared" ref="W121:X121" si="848">W128</f>
        <v>0</v>
      </c>
      <c r="X121" s="209">
        <f t="shared" si="848"/>
        <v>0</v>
      </c>
      <c r="Y121" s="210">
        <v>0</v>
      </c>
      <c r="Z121" s="209">
        <f t="shared" ref="Z121:AA121" si="849">Z128</f>
        <v>0</v>
      </c>
      <c r="AA121" s="209">
        <f t="shared" si="849"/>
        <v>0</v>
      </c>
      <c r="AB121" s="210">
        <v>0</v>
      </c>
      <c r="AC121" s="209">
        <f t="shared" ref="AC121:AD121" si="850">AC128</f>
        <v>0</v>
      </c>
      <c r="AD121" s="209">
        <f t="shared" si="850"/>
        <v>0</v>
      </c>
      <c r="AE121" s="210">
        <v>0</v>
      </c>
      <c r="AF121" s="209">
        <f t="shared" ref="AF121:AG121" si="851">AF128</f>
        <v>0</v>
      </c>
      <c r="AG121" s="209">
        <f t="shared" si="851"/>
        <v>0</v>
      </c>
      <c r="AH121" s="210">
        <v>0</v>
      </c>
      <c r="AI121" s="209">
        <f t="shared" ref="AI121:AJ121" si="852">AI128</f>
        <v>0</v>
      </c>
      <c r="AJ121" s="209">
        <f t="shared" si="852"/>
        <v>0</v>
      </c>
      <c r="AK121" s="210">
        <v>0</v>
      </c>
      <c r="AL121" s="209">
        <f t="shared" ref="AL121:AM121" si="853">AL128</f>
        <v>0</v>
      </c>
      <c r="AM121" s="209">
        <f t="shared" si="853"/>
        <v>0</v>
      </c>
      <c r="AN121" s="210">
        <v>0</v>
      </c>
      <c r="AO121" s="209">
        <f t="shared" ref="AO121:AP121" si="854">AO128</f>
        <v>0</v>
      </c>
      <c r="AP121" s="209">
        <f t="shared" si="854"/>
        <v>0</v>
      </c>
      <c r="AQ121" s="210">
        <v>0</v>
      </c>
      <c r="AS121" s="180">
        <f t="shared" si="625"/>
        <v>0</v>
      </c>
      <c r="AT121" s="180">
        <f t="shared" si="626"/>
        <v>0</v>
      </c>
    </row>
    <row r="122" spans="1:46" ht="41.4">
      <c r="A122" s="315"/>
      <c r="B122" s="326"/>
      <c r="C122" s="326"/>
      <c r="D122" s="208" t="s">
        <v>284</v>
      </c>
      <c r="E122" s="209">
        <f t="shared" ref="E122:F122" si="855">E129</f>
        <v>0</v>
      </c>
      <c r="F122" s="209">
        <f t="shared" si="855"/>
        <v>0</v>
      </c>
      <c r="G122" s="210">
        <v>0</v>
      </c>
      <c r="H122" s="209">
        <f t="shared" ref="H122:I122" si="856">H129</f>
        <v>0</v>
      </c>
      <c r="I122" s="209">
        <f t="shared" si="856"/>
        <v>0</v>
      </c>
      <c r="J122" s="210">
        <v>0</v>
      </c>
      <c r="K122" s="209">
        <f t="shared" ref="K122:L122" si="857">K129</f>
        <v>0</v>
      </c>
      <c r="L122" s="209">
        <f t="shared" si="857"/>
        <v>0</v>
      </c>
      <c r="M122" s="210">
        <v>0</v>
      </c>
      <c r="N122" s="209">
        <f t="shared" ref="N122:O122" si="858">N129</f>
        <v>0</v>
      </c>
      <c r="O122" s="209">
        <f t="shared" si="858"/>
        <v>0</v>
      </c>
      <c r="P122" s="210">
        <v>0</v>
      </c>
      <c r="Q122" s="209">
        <f t="shared" ref="Q122:R122" si="859">Q129</f>
        <v>0</v>
      </c>
      <c r="R122" s="209">
        <f t="shared" si="859"/>
        <v>0</v>
      </c>
      <c r="S122" s="210">
        <v>0</v>
      </c>
      <c r="T122" s="209">
        <f t="shared" ref="T122:U122" si="860">T129</f>
        <v>0</v>
      </c>
      <c r="U122" s="209">
        <f t="shared" si="860"/>
        <v>0</v>
      </c>
      <c r="V122" s="210">
        <v>0</v>
      </c>
      <c r="W122" s="209">
        <f t="shared" ref="W122:X122" si="861">W129</f>
        <v>0</v>
      </c>
      <c r="X122" s="209">
        <f t="shared" si="861"/>
        <v>0</v>
      </c>
      <c r="Y122" s="210">
        <v>0</v>
      </c>
      <c r="Z122" s="209">
        <f t="shared" ref="Z122:AA122" si="862">Z129</f>
        <v>0</v>
      </c>
      <c r="AA122" s="209">
        <f t="shared" si="862"/>
        <v>0</v>
      </c>
      <c r="AB122" s="210">
        <v>0</v>
      </c>
      <c r="AC122" s="209">
        <f t="shared" ref="AC122:AD122" si="863">AC129</f>
        <v>0</v>
      </c>
      <c r="AD122" s="209">
        <f t="shared" si="863"/>
        <v>0</v>
      </c>
      <c r="AE122" s="210">
        <v>0</v>
      </c>
      <c r="AF122" s="209">
        <f t="shared" ref="AF122:AG122" si="864">AF129</f>
        <v>0</v>
      </c>
      <c r="AG122" s="209">
        <f t="shared" si="864"/>
        <v>0</v>
      </c>
      <c r="AH122" s="210">
        <v>0</v>
      </c>
      <c r="AI122" s="209">
        <f t="shared" ref="AI122:AJ122" si="865">AI129</f>
        <v>0</v>
      </c>
      <c r="AJ122" s="209">
        <f t="shared" si="865"/>
        <v>0</v>
      </c>
      <c r="AK122" s="210">
        <v>0</v>
      </c>
      <c r="AL122" s="209">
        <f t="shared" ref="AL122:AM122" si="866">AL129</f>
        <v>0</v>
      </c>
      <c r="AM122" s="209">
        <f t="shared" si="866"/>
        <v>0</v>
      </c>
      <c r="AN122" s="210">
        <v>0</v>
      </c>
      <c r="AO122" s="209">
        <f t="shared" ref="AO122:AP122" si="867">AO129</f>
        <v>0</v>
      </c>
      <c r="AP122" s="209">
        <f t="shared" si="867"/>
        <v>0</v>
      </c>
      <c r="AQ122" s="210">
        <v>0</v>
      </c>
      <c r="AS122" s="180">
        <f t="shared" si="625"/>
        <v>0</v>
      </c>
      <c r="AT122" s="180">
        <f t="shared" si="626"/>
        <v>0</v>
      </c>
    </row>
    <row r="123" spans="1:46" s="184" customFormat="1">
      <c r="A123" s="315" t="s">
        <v>352</v>
      </c>
      <c r="B123" s="326" t="s">
        <v>353</v>
      </c>
      <c r="C123" s="326" t="s">
        <v>332</v>
      </c>
      <c r="D123" s="208" t="s">
        <v>281</v>
      </c>
      <c r="E123" s="203">
        <f>E124+E125+E126+E128+E129</f>
        <v>5000</v>
      </c>
      <c r="F123" s="203">
        <f>F124+F125+F126+F128+F129</f>
        <v>0</v>
      </c>
      <c r="G123" s="210">
        <v>0</v>
      </c>
      <c r="H123" s="203">
        <f t="shared" ref="H123" si="868">H124+H125+H126+H128+H129</f>
        <v>0</v>
      </c>
      <c r="I123" s="203">
        <f t="shared" ref="I123" si="869">I124+I125+I126+I128+I129</f>
        <v>0</v>
      </c>
      <c r="J123" s="210">
        <v>0</v>
      </c>
      <c r="K123" s="203">
        <f t="shared" ref="K123" si="870">K124+K125+K126+K128+K129</f>
        <v>0</v>
      </c>
      <c r="L123" s="203">
        <f t="shared" ref="L123" si="871">L124+L125+L126+L128+L129</f>
        <v>0</v>
      </c>
      <c r="M123" s="210">
        <v>0</v>
      </c>
      <c r="N123" s="203">
        <f t="shared" ref="N123" si="872">N124+N125+N126+N128+N129</f>
        <v>0</v>
      </c>
      <c r="O123" s="203">
        <f t="shared" ref="O123" si="873">O124+O125+O126+O128+O129</f>
        <v>0</v>
      </c>
      <c r="P123" s="210">
        <v>0</v>
      </c>
      <c r="Q123" s="203">
        <f t="shared" ref="Q123" si="874">Q124+Q125+Q126+Q128+Q129</f>
        <v>0</v>
      </c>
      <c r="R123" s="203">
        <f t="shared" ref="R123" si="875">R124+R125+R126+R128+R129</f>
        <v>0</v>
      </c>
      <c r="S123" s="210">
        <v>0</v>
      </c>
      <c r="T123" s="203">
        <f t="shared" ref="T123" si="876">T124+T125+T126+T128+T129</f>
        <v>5000</v>
      </c>
      <c r="U123" s="203">
        <f t="shared" ref="U123" si="877">U124+U125+U126+U128+U129</f>
        <v>0</v>
      </c>
      <c r="V123" s="210">
        <v>0</v>
      </c>
      <c r="W123" s="203">
        <f t="shared" ref="W123" si="878">W124+W125+W126+W128+W129</f>
        <v>0</v>
      </c>
      <c r="X123" s="203">
        <f t="shared" ref="X123" si="879">X124+X125+X126+X128+X129</f>
        <v>0</v>
      </c>
      <c r="Y123" s="210">
        <v>0</v>
      </c>
      <c r="Z123" s="203">
        <f t="shared" ref="Z123" si="880">Z124+Z125+Z126+Z128+Z129</f>
        <v>0</v>
      </c>
      <c r="AA123" s="203">
        <f t="shared" ref="AA123" si="881">AA124+AA125+AA126+AA128+AA129</f>
        <v>0</v>
      </c>
      <c r="AB123" s="210">
        <v>0</v>
      </c>
      <c r="AC123" s="203">
        <f t="shared" ref="AC123" si="882">AC124+AC125+AC126+AC128+AC129</f>
        <v>0</v>
      </c>
      <c r="AD123" s="203">
        <f t="shared" ref="AD123" si="883">AD124+AD125+AD126+AD128+AD129</f>
        <v>0</v>
      </c>
      <c r="AE123" s="210">
        <v>0</v>
      </c>
      <c r="AF123" s="203">
        <f t="shared" ref="AF123" si="884">AF124+AF125+AF126+AF128+AF129</f>
        <v>0</v>
      </c>
      <c r="AG123" s="203">
        <f t="shared" ref="AG123" si="885">AG124+AG125+AG126+AG128+AG129</f>
        <v>0</v>
      </c>
      <c r="AH123" s="210">
        <v>0</v>
      </c>
      <c r="AI123" s="203">
        <f t="shared" ref="AI123" si="886">AI124+AI125+AI126+AI128+AI129</f>
        <v>0</v>
      </c>
      <c r="AJ123" s="203">
        <f t="shared" ref="AJ123" si="887">AJ124+AJ125+AJ126+AJ128+AJ129</f>
        <v>0</v>
      </c>
      <c r="AK123" s="210">
        <v>0</v>
      </c>
      <c r="AL123" s="203">
        <f t="shared" ref="AL123" si="888">AL124+AL125+AL126+AL128+AL129</f>
        <v>0</v>
      </c>
      <c r="AM123" s="203">
        <f t="shared" ref="AM123" si="889">AM124+AM125+AM126+AM128+AM129</f>
        <v>0</v>
      </c>
      <c r="AN123" s="210">
        <v>0</v>
      </c>
      <c r="AO123" s="203">
        <f t="shared" ref="AO123" si="890">AO124+AO125+AO126+AO128+AO129</f>
        <v>0</v>
      </c>
      <c r="AP123" s="203">
        <f t="shared" ref="AP123" si="891">AP124+AP125+AP126+AP128+AP129</f>
        <v>0</v>
      </c>
      <c r="AQ123" s="210">
        <v>0</v>
      </c>
      <c r="AS123" s="180">
        <f t="shared" si="625"/>
        <v>5000</v>
      </c>
      <c r="AT123" s="180">
        <f t="shared" si="626"/>
        <v>0</v>
      </c>
    </row>
    <row r="124" spans="1:46" s="184" customFormat="1" ht="27.6">
      <c r="A124" s="315"/>
      <c r="B124" s="326"/>
      <c r="C124" s="326"/>
      <c r="D124" s="208" t="s">
        <v>37</v>
      </c>
      <c r="E124" s="209">
        <f t="shared" ref="E124" si="892">H124+K124+N124+Q124+T124+W124+Z124+AC124+AF124+AI124+AL124+AO124</f>
        <v>0</v>
      </c>
      <c r="F124" s="209">
        <f t="shared" ref="F124" si="893">I124+L124+O124+R124+U124+X124+AA124+AD124+AG124+AJ124+AM124+AP124</f>
        <v>0</v>
      </c>
      <c r="G124" s="210">
        <v>0</v>
      </c>
      <c r="H124" s="209">
        <v>0</v>
      </c>
      <c r="I124" s="209">
        <v>0</v>
      </c>
      <c r="J124" s="210">
        <v>0</v>
      </c>
      <c r="K124" s="209">
        <v>0</v>
      </c>
      <c r="L124" s="209">
        <v>0</v>
      </c>
      <c r="M124" s="210">
        <v>0</v>
      </c>
      <c r="N124" s="209">
        <v>0</v>
      </c>
      <c r="O124" s="209">
        <v>0</v>
      </c>
      <c r="P124" s="210">
        <v>0</v>
      </c>
      <c r="Q124" s="209">
        <v>0</v>
      </c>
      <c r="R124" s="209">
        <v>0</v>
      </c>
      <c r="S124" s="210">
        <v>0</v>
      </c>
      <c r="T124" s="209">
        <v>0</v>
      </c>
      <c r="U124" s="209">
        <v>0</v>
      </c>
      <c r="V124" s="210">
        <v>0</v>
      </c>
      <c r="W124" s="209">
        <v>0</v>
      </c>
      <c r="X124" s="209">
        <v>0</v>
      </c>
      <c r="Y124" s="210">
        <v>0</v>
      </c>
      <c r="Z124" s="209">
        <v>0</v>
      </c>
      <c r="AA124" s="209">
        <v>0</v>
      </c>
      <c r="AB124" s="210">
        <v>0</v>
      </c>
      <c r="AC124" s="209">
        <v>0</v>
      </c>
      <c r="AD124" s="209">
        <v>0</v>
      </c>
      <c r="AE124" s="210">
        <v>0</v>
      </c>
      <c r="AF124" s="209">
        <v>0</v>
      </c>
      <c r="AG124" s="209">
        <v>0</v>
      </c>
      <c r="AH124" s="210">
        <v>0</v>
      </c>
      <c r="AI124" s="209">
        <v>0</v>
      </c>
      <c r="AJ124" s="209">
        <v>0</v>
      </c>
      <c r="AK124" s="210">
        <v>0</v>
      </c>
      <c r="AL124" s="209">
        <v>0</v>
      </c>
      <c r="AM124" s="209">
        <v>0</v>
      </c>
      <c r="AN124" s="210">
        <v>0</v>
      </c>
      <c r="AO124" s="209">
        <v>0</v>
      </c>
      <c r="AP124" s="209">
        <v>0</v>
      </c>
      <c r="AQ124" s="210">
        <v>0</v>
      </c>
      <c r="AS124" s="180">
        <f t="shared" si="625"/>
        <v>0</v>
      </c>
      <c r="AT124" s="180">
        <f t="shared" si="626"/>
        <v>0</v>
      </c>
    </row>
    <row r="125" spans="1:46" s="184" customFormat="1" ht="41.4">
      <c r="A125" s="315"/>
      <c r="B125" s="326"/>
      <c r="C125" s="326"/>
      <c r="D125" s="208" t="s">
        <v>2</v>
      </c>
      <c r="E125" s="209">
        <f t="shared" ref="E125" si="894">H125+K125+N125+Q125+T125+W125+Z125+AC125+AF125+AI125+AL125+AO125</f>
        <v>0</v>
      </c>
      <c r="F125" s="209">
        <f t="shared" ref="F125" si="895">I125+L125+O125+R125+U125+X125+AA125+AD125+AG125+AJ125+AM125+AP125</f>
        <v>0</v>
      </c>
      <c r="G125" s="210">
        <v>0</v>
      </c>
      <c r="H125" s="209">
        <v>0</v>
      </c>
      <c r="I125" s="209">
        <v>0</v>
      </c>
      <c r="J125" s="210">
        <v>0</v>
      </c>
      <c r="K125" s="209">
        <v>0</v>
      </c>
      <c r="L125" s="209">
        <v>0</v>
      </c>
      <c r="M125" s="210">
        <v>0</v>
      </c>
      <c r="N125" s="209">
        <v>0</v>
      </c>
      <c r="O125" s="209">
        <v>0</v>
      </c>
      <c r="P125" s="210">
        <v>0</v>
      </c>
      <c r="Q125" s="209">
        <v>0</v>
      </c>
      <c r="R125" s="209">
        <v>0</v>
      </c>
      <c r="S125" s="210">
        <v>0</v>
      </c>
      <c r="T125" s="209">
        <v>0</v>
      </c>
      <c r="U125" s="209">
        <v>0</v>
      </c>
      <c r="V125" s="210">
        <v>0</v>
      </c>
      <c r="W125" s="209">
        <v>0</v>
      </c>
      <c r="X125" s="209">
        <v>0</v>
      </c>
      <c r="Y125" s="210">
        <v>0</v>
      </c>
      <c r="Z125" s="209">
        <v>0</v>
      </c>
      <c r="AA125" s="209">
        <v>0</v>
      </c>
      <c r="AB125" s="210">
        <v>0</v>
      </c>
      <c r="AC125" s="209">
        <v>0</v>
      </c>
      <c r="AD125" s="209">
        <v>0</v>
      </c>
      <c r="AE125" s="210">
        <v>0</v>
      </c>
      <c r="AF125" s="209">
        <v>0</v>
      </c>
      <c r="AG125" s="209">
        <v>0</v>
      </c>
      <c r="AH125" s="210">
        <v>0</v>
      </c>
      <c r="AI125" s="209">
        <v>0</v>
      </c>
      <c r="AJ125" s="209">
        <v>0</v>
      </c>
      <c r="AK125" s="210">
        <v>0</v>
      </c>
      <c r="AL125" s="209">
        <v>0</v>
      </c>
      <c r="AM125" s="209">
        <v>0</v>
      </c>
      <c r="AN125" s="210">
        <v>0</v>
      </c>
      <c r="AO125" s="209">
        <v>0</v>
      </c>
      <c r="AP125" s="209">
        <v>0</v>
      </c>
      <c r="AQ125" s="210">
        <v>0</v>
      </c>
      <c r="AS125" s="180">
        <f t="shared" si="625"/>
        <v>0</v>
      </c>
      <c r="AT125" s="180">
        <f t="shared" si="626"/>
        <v>0</v>
      </c>
    </row>
    <row r="126" spans="1:46" s="184" customFormat="1">
      <c r="A126" s="315"/>
      <c r="B126" s="326"/>
      <c r="C126" s="326"/>
      <c r="D126" s="208" t="s">
        <v>271</v>
      </c>
      <c r="E126" s="209">
        <f>H126+K126+N126+Q126+T126+W126+Z126+AC126+AF126+AI126+AL126+AO126</f>
        <v>5000</v>
      </c>
      <c r="F126" s="209">
        <f>I126+L126+O126+R126+U126+X126+AA126+AD126+AG126+AJ126+AM126+AP126</f>
        <v>0</v>
      </c>
      <c r="G126" s="210">
        <v>0</v>
      </c>
      <c r="H126" s="209">
        <v>0</v>
      </c>
      <c r="I126" s="209">
        <v>0</v>
      </c>
      <c r="J126" s="210">
        <v>0</v>
      </c>
      <c r="K126" s="209">
        <v>0</v>
      </c>
      <c r="L126" s="206">
        <v>0</v>
      </c>
      <c r="M126" s="210">
        <v>0</v>
      </c>
      <c r="N126" s="209">
        <v>0</v>
      </c>
      <c r="O126" s="209">
        <v>0</v>
      </c>
      <c r="P126" s="210">
        <v>0</v>
      </c>
      <c r="Q126" s="209">
        <v>0</v>
      </c>
      <c r="R126" s="209">
        <v>0</v>
      </c>
      <c r="S126" s="210">
        <v>0</v>
      </c>
      <c r="T126" s="209">
        <v>5000</v>
      </c>
      <c r="U126" s="209">
        <v>0</v>
      </c>
      <c r="V126" s="210">
        <v>0</v>
      </c>
      <c r="W126" s="209">
        <v>0</v>
      </c>
      <c r="X126" s="209">
        <v>0</v>
      </c>
      <c r="Y126" s="210">
        <v>0</v>
      </c>
      <c r="Z126" s="209">
        <v>0</v>
      </c>
      <c r="AA126" s="209">
        <v>0</v>
      </c>
      <c r="AB126" s="210">
        <v>0</v>
      </c>
      <c r="AC126" s="209">
        <v>0</v>
      </c>
      <c r="AD126" s="209">
        <v>0</v>
      </c>
      <c r="AE126" s="210">
        <v>0</v>
      </c>
      <c r="AF126" s="209">
        <v>0</v>
      </c>
      <c r="AG126" s="209">
        <v>0</v>
      </c>
      <c r="AH126" s="210">
        <v>0</v>
      </c>
      <c r="AI126" s="209">
        <v>0</v>
      </c>
      <c r="AJ126" s="209">
        <v>0</v>
      </c>
      <c r="AK126" s="210">
        <v>0</v>
      </c>
      <c r="AL126" s="209">
        <v>0</v>
      </c>
      <c r="AM126" s="209">
        <v>0</v>
      </c>
      <c r="AN126" s="210">
        <v>0</v>
      </c>
      <c r="AO126" s="209">
        <v>0</v>
      </c>
      <c r="AP126" s="209">
        <v>0</v>
      </c>
      <c r="AQ126" s="210">
        <v>0</v>
      </c>
      <c r="AS126" s="180">
        <f t="shared" si="625"/>
        <v>5000</v>
      </c>
      <c r="AT126" s="180">
        <f t="shared" si="626"/>
        <v>0</v>
      </c>
    </row>
    <row r="127" spans="1:46" s="184" customFormat="1" ht="82.8">
      <c r="A127" s="315"/>
      <c r="B127" s="326"/>
      <c r="C127" s="326"/>
      <c r="D127" s="208" t="s">
        <v>277</v>
      </c>
      <c r="E127" s="209">
        <f t="shared" ref="E127:E129" si="896">H127+K127+N127+Q127+T127+W127+Z127+AC127+AF127+AI127+AL127+AO127</f>
        <v>0</v>
      </c>
      <c r="F127" s="209">
        <f t="shared" ref="F127:F129" si="897">I127+L127+O127+R127+U127+X127+AA127+AD127+AG127+AJ127+AM127+AP127</f>
        <v>0</v>
      </c>
      <c r="G127" s="210">
        <v>0</v>
      </c>
      <c r="H127" s="209">
        <v>0</v>
      </c>
      <c r="I127" s="209">
        <v>0</v>
      </c>
      <c r="J127" s="210">
        <v>0</v>
      </c>
      <c r="K127" s="209">
        <v>0</v>
      </c>
      <c r="L127" s="209">
        <v>0</v>
      </c>
      <c r="M127" s="210">
        <v>0</v>
      </c>
      <c r="N127" s="209">
        <v>0</v>
      </c>
      <c r="O127" s="209">
        <v>0</v>
      </c>
      <c r="P127" s="210">
        <v>0</v>
      </c>
      <c r="Q127" s="209">
        <v>0</v>
      </c>
      <c r="R127" s="209">
        <v>0</v>
      </c>
      <c r="S127" s="210">
        <v>0</v>
      </c>
      <c r="T127" s="209">
        <v>0</v>
      </c>
      <c r="U127" s="209">
        <v>0</v>
      </c>
      <c r="V127" s="210">
        <v>0</v>
      </c>
      <c r="W127" s="209">
        <v>0</v>
      </c>
      <c r="X127" s="209">
        <v>0</v>
      </c>
      <c r="Y127" s="210">
        <v>0</v>
      </c>
      <c r="Z127" s="209">
        <v>0</v>
      </c>
      <c r="AA127" s="209">
        <v>0</v>
      </c>
      <c r="AB127" s="210">
        <v>0</v>
      </c>
      <c r="AC127" s="209">
        <v>0</v>
      </c>
      <c r="AD127" s="209">
        <v>0</v>
      </c>
      <c r="AE127" s="210">
        <v>0</v>
      </c>
      <c r="AF127" s="209">
        <v>0</v>
      </c>
      <c r="AG127" s="209">
        <v>0</v>
      </c>
      <c r="AH127" s="210">
        <v>0</v>
      </c>
      <c r="AI127" s="209">
        <v>0</v>
      </c>
      <c r="AJ127" s="209">
        <v>0</v>
      </c>
      <c r="AK127" s="210">
        <v>0</v>
      </c>
      <c r="AL127" s="209">
        <v>0</v>
      </c>
      <c r="AM127" s="209">
        <v>0</v>
      </c>
      <c r="AN127" s="210">
        <v>0</v>
      </c>
      <c r="AO127" s="209">
        <v>0</v>
      </c>
      <c r="AP127" s="209">
        <v>0</v>
      </c>
      <c r="AQ127" s="210">
        <v>0</v>
      </c>
      <c r="AS127" s="180">
        <f t="shared" si="625"/>
        <v>0</v>
      </c>
      <c r="AT127" s="180">
        <f t="shared" si="626"/>
        <v>0</v>
      </c>
    </row>
    <row r="128" spans="1:46" s="184" customFormat="1" ht="27.6">
      <c r="A128" s="315"/>
      <c r="B128" s="326"/>
      <c r="C128" s="326"/>
      <c r="D128" s="208" t="s">
        <v>283</v>
      </c>
      <c r="E128" s="209">
        <f t="shared" si="896"/>
        <v>0</v>
      </c>
      <c r="F128" s="209">
        <f t="shared" si="897"/>
        <v>0</v>
      </c>
      <c r="G128" s="210">
        <v>0</v>
      </c>
      <c r="H128" s="209">
        <v>0</v>
      </c>
      <c r="I128" s="209">
        <v>0</v>
      </c>
      <c r="J128" s="210">
        <v>0</v>
      </c>
      <c r="K128" s="209">
        <v>0</v>
      </c>
      <c r="L128" s="209">
        <v>0</v>
      </c>
      <c r="M128" s="210">
        <v>0</v>
      </c>
      <c r="N128" s="209">
        <v>0</v>
      </c>
      <c r="O128" s="209">
        <v>0</v>
      </c>
      <c r="P128" s="210">
        <v>0</v>
      </c>
      <c r="Q128" s="209">
        <v>0</v>
      </c>
      <c r="R128" s="209">
        <v>0</v>
      </c>
      <c r="S128" s="210">
        <v>0</v>
      </c>
      <c r="T128" s="209">
        <v>0</v>
      </c>
      <c r="U128" s="209">
        <v>0</v>
      </c>
      <c r="V128" s="210">
        <v>0</v>
      </c>
      <c r="W128" s="209">
        <v>0</v>
      </c>
      <c r="X128" s="209">
        <v>0</v>
      </c>
      <c r="Y128" s="210">
        <v>0</v>
      </c>
      <c r="Z128" s="209">
        <v>0</v>
      </c>
      <c r="AA128" s="209">
        <v>0</v>
      </c>
      <c r="AB128" s="210">
        <v>0</v>
      </c>
      <c r="AC128" s="209">
        <v>0</v>
      </c>
      <c r="AD128" s="209">
        <v>0</v>
      </c>
      <c r="AE128" s="210">
        <v>0</v>
      </c>
      <c r="AF128" s="209">
        <v>0</v>
      </c>
      <c r="AG128" s="209">
        <v>0</v>
      </c>
      <c r="AH128" s="210">
        <v>0</v>
      </c>
      <c r="AI128" s="209">
        <v>0</v>
      </c>
      <c r="AJ128" s="209">
        <v>0</v>
      </c>
      <c r="AK128" s="210">
        <v>0</v>
      </c>
      <c r="AL128" s="209">
        <v>0</v>
      </c>
      <c r="AM128" s="209">
        <v>0</v>
      </c>
      <c r="AN128" s="210">
        <v>0</v>
      </c>
      <c r="AO128" s="209">
        <v>0</v>
      </c>
      <c r="AP128" s="209">
        <v>0</v>
      </c>
      <c r="AQ128" s="210">
        <v>0</v>
      </c>
      <c r="AS128" s="180">
        <f t="shared" si="625"/>
        <v>0</v>
      </c>
      <c r="AT128" s="180">
        <f t="shared" si="626"/>
        <v>0</v>
      </c>
    </row>
    <row r="129" spans="1:46" s="184" customFormat="1" ht="41.4">
      <c r="A129" s="315"/>
      <c r="B129" s="326"/>
      <c r="C129" s="326"/>
      <c r="D129" s="208" t="s">
        <v>284</v>
      </c>
      <c r="E129" s="209">
        <f t="shared" si="896"/>
        <v>0</v>
      </c>
      <c r="F129" s="209">
        <f t="shared" si="897"/>
        <v>0</v>
      </c>
      <c r="G129" s="210">
        <v>0</v>
      </c>
      <c r="H129" s="209">
        <v>0</v>
      </c>
      <c r="I129" s="209">
        <v>0</v>
      </c>
      <c r="J129" s="210">
        <v>0</v>
      </c>
      <c r="K129" s="209">
        <v>0</v>
      </c>
      <c r="L129" s="209">
        <v>0</v>
      </c>
      <c r="M129" s="210">
        <v>0</v>
      </c>
      <c r="N129" s="209">
        <v>0</v>
      </c>
      <c r="O129" s="209">
        <v>0</v>
      </c>
      <c r="P129" s="210">
        <v>0</v>
      </c>
      <c r="Q129" s="209">
        <v>0</v>
      </c>
      <c r="R129" s="209">
        <v>0</v>
      </c>
      <c r="S129" s="210">
        <v>0</v>
      </c>
      <c r="T129" s="209">
        <v>0</v>
      </c>
      <c r="U129" s="209">
        <v>0</v>
      </c>
      <c r="V129" s="210">
        <v>0</v>
      </c>
      <c r="W129" s="209">
        <v>0</v>
      </c>
      <c r="X129" s="209">
        <v>0</v>
      </c>
      <c r="Y129" s="210">
        <v>0</v>
      </c>
      <c r="Z129" s="209">
        <v>0</v>
      </c>
      <c r="AA129" s="209">
        <v>0</v>
      </c>
      <c r="AB129" s="210">
        <v>0</v>
      </c>
      <c r="AC129" s="209">
        <v>0</v>
      </c>
      <c r="AD129" s="209">
        <v>0</v>
      </c>
      <c r="AE129" s="210">
        <v>0</v>
      </c>
      <c r="AF129" s="209">
        <v>0</v>
      </c>
      <c r="AG129" s="209">
        <v>0</v>
      </c>
      <c r="AH129" s="210">
        <v>0</v>
      </c>
      <c r="AI129" s="209">
        <v>0</v>
      </c>
      <c r="AJ129" s="209">
        <v>0</v>
      </c>
      <c r="AK129" s="210">
        <v>0</v>
      </c>
      <c r="AL129" s="209">
        <v>0</v>
      </c>
      <c r="AM129" s="209">
        <v>0</v>
      </c>
      <c r="AN129" s="210">
        <v>0</v>
      </c>
      <c r="AO129" s="209">
        <v>0</v>
      </c>
      <c r="AP129" s="209">
        <v>0</v>
      </c>
      <c r="AQ129" s="210">
        <v>0</v>
      </c>
      <c r="AS129" s="180">
        <f t="shared" si="625"/>
        <v>0</v>
      </c>
      <c r="AT129" s="180">
        <f t="shared" si="626"/>
        <v>0</v>
      </c>
    </row>
    <row r="130" spans="1:46" s="184" customFormat="1">
      <c r="A130" s="315" t="s">
        <v>397</v>
      </c>
      <c r="B130" s="326" t="s">
        <v>398</v>
      </c>
      <c r="C130" s="326" t="s">
        <v>332</v>
      </c>
      <c r="D130" s="208" t="s">
        <v>281</v>
      </c>
      <c r="E130" s="203">
        <f>E131+E132+E133+E135+E136</f>
        <v>40.4</v>
      </c>
      <c r="F130" s="203">
        <f>F131+F132+F133+F135+F136</f>
        <v>0</v>
      </c>
      <c r="G130" s="210">
        <v>0</v>
      </c>
      <c r="H130" s="203">
        <f t="shared" ref="H130:I130" si="898">H131+H132+H133+H135+H136</f>
        <v>0</v>
      </c>
      <c r="I130" s="203">
        <f t="shared" si="898"/>
        <v>0</v>
      </c>
      <c r="J130" s="210">
        <v>0</v>
      </c>
      <c r="K130" s="203">
        <f t="shared" ref="K130:L130" si="899">K131+K132+K133+K135+K136</f>
        <v>0</v>
      </c>
      <c r="L130" s="203">
        <f t="shared" si="899"/>
        <v>0</v>
      </c>
      <c r="M130" s="210">
        <v>0</v>
      </c>
      <c r="N130" s="203">
        <f t="shared" ref="N130:O130" si="900">N131+N132+N133+N135+N136</f>
        <v>0</v>
      </c>
      <c r="O130" s="203">
        <f t="shared" si="900"/>
        <v>0</v>
      </c>
      <c r="P130" s="210">
        <v>0</v>
      </c>
      <c r="Q130" s="203">
        <f t="shared" ref="Q130:R130" si="901">Q131+Q132+Q133+Q135+Q136</f>
        <v>0</v>
      </c>
      <c r="R130" s="203">
        <f t="shared" si="901"/>
        <v>0</v>
      </c>
      <c r="S130" s="210">
        <v>0</v>
      </c>
      <c r="T130" s="203">
        <f t="shared" ref="T130:U130" si="902">T131+T132+T133+T135+T136</f>
        <v>40.4</v>
      </c>
      <c r="U130" s="203">
        <f t="shared" si="902"/>
        <v>0</v>
      </c>
      <c r="V130" s="210">
        <v>0</v>
      </c>
      <c r="W130" s="203">
        <f t="shared" ref="W130:X130" si="903">W131+W132+W133+W135+W136</f>
        <v>0</v>
      </c>
      <c r="X130" s="203">
        <f t="shared" si="903"/>
        <v>0</v>
      </c>
      <c r="Y130" s="210">
        <v>0</v>
      </c>
      <c r="Z130" s="203">
        <f t="shared" ref="Z130:AA130" si="904">Z131+Z132+Z133+Z135+Z136</f>
        <v>0</v>
      </c>
      <c r="AA130" s="203">
        <f t="shared" si="904"/>
        <v>0</v>
      </c>
      <c r="AB130" s="210">
        <v>0</v>
      </c>
      <c r="AC130" s="203">
        <f t="shared" ref="AC130:AD130" si="905">AC131+AC132+AC133+AC135+AC136</f>
        <v>0</v>
      </c>
      <c r="AD130" s="203">
        <f t="shared" si="905"/>
        <v>0</v>
      </c>
      <c r="AE130" s="210">
        <v>0</v>
      </c>
      <c r="AF130" s="203">
        <f t="shared" ref="AF130:AG130" si="906">AF131+AF132+AF133+AF135+AF136</f>
        <v>0</v>
      </c>
      <c r="AG130" s="203">
        <f t="shared" si="906"/>
        <v>0</v>
      </c>
      <c r="AH130" s="210">
        <v>0</v>
      </c>
      <c r="AI130" s="203">
        <f t="shared" ref="AI130:AJ130" si="907">AI131+AI132+AI133+AI135+AI136</f>
        <v>0</v>
      </c>
      <c r="AJ130" s="203">
        <f t="shared" si="907"/>
        <v>0</v>
      </c>
      <c r="AK130" s="210">
        <v>0</v>
      </c>
      <c r="AL130" s="203">
        <f t="shared" ref="AL130:AM130" si="908">AL131+AL132+AL133+AL135+AL136</f>
        <v>0</v>
      </c>
      <c r="AM130" s="203">
        <f t="shared" si="908"/>
        <v>0</v>
      </c>
      <c r="AN130" s="210">
        <v>0</v>
      </c>
      <c r="AO130" s="203">
        <f t="shared" ref="AO130:AP130" si="909">AO131+AO132+AO133+AO135+AO136</f>
        <v>0</v>
      </c>
      <c r="AP130" s="203">
        <f t="shared" si="909"/>
        <v>0</v>
      </c>
      <c r="AQ130" s="210">
        <v>0</v>
      </c>
      <c r="AS130" s="180">
        <f t="shared" ref="AS130:AS136" si="910">AO130+AL130+AI130+AF130+AC130+Z130+W130+T130+Q130+N130+K130+I130</f>
        <v>40.4</v>
      </c>
      <c r="AT130" s="180">
        <f t="shared" ref="AT130:AT136" si="911">AS130-E130</f>
        <v>0</v>
      </c>
    </row>
    <row r="131" spans="1:46" s="184" customFormat="1" ht="27.6">
      <c r="A131" s="315"/>
      <c r="B131" s="326"/>
      <c r="C131" s="326"/>
      <c r="D131" s="208" t="s">
        <v>37</v>
      </c>
      <c r="E131" s="209">
        <v>0</v>
      </c>
      <c r="F131" s="206">
        <f t="shared" ref="E131:F136" si="912">CHOOSE(IF(ISBLANK(L131),1,IF(ISBLANK(O131),2,IF(ISBLANK(R131),3,IF(ISBLANK(U131),4,IF(ISBLANK(X131),5,IF(ISBLANK(AA131),6,IF(ISBLANK(AD131),7,IF(ISBLANK(AG131),8,IF(ISBLANK(AJ131),9,IF(ISBLANK(AM131),10,IF(ISBLANK(AP131),11,12))))))))))),I131,L131,O131,R131,U131,X131,AA131,AD131,AG131,AJ131,AM131,AP131)</f>
        <v>0</v>
      </c>
      <c r="G131" s="210">
        <v>0</v>
      </c>
      <c r="H131" s="209">
        <v>0</v>
      </c>
      <c r="I131" s="209">
        <v>0</v>
      </c>
      <c r="J131" s="210">
        <v>0</v>
      </c>
      <c r="K131" s="209">
        <v>0</v>
      </c>
      <c r="L131" s="209">
        <v>0</v>
      </c>
      <c r="M131" s="210">
        <v>0</v>
      </c>
      <c r="N131" s="209">
        <v>0</v>
      </c>
      <c r="O131" s="209">
        <v>0</v>
      </c>
      <c r="P131" s="210">
        <v>0</v>
      </c>
      <c r="Q131" s="209">
        <v>0</v>
      </c>
      <c r="R131" s="209">
        <v>0</v>
      </c>
      <c r="S131" s="210">
        <v>0</v>
      </c>
      <c r="T131" s="209">
        <v>0</v>
      </c>
      <c r="U131" s="209">
        <v>0</v>
      </c>
      <c r="V131" s="210">
        <v>0</v>
      </c>
      <c r="W131" s="209">
        <v>0</v>
      </c>
      <c r="X131" s="209">
        <v>0</v>
      </c>
      <c r="Y131" s="210">
        <v>0</v>
      </c>
      <c r="Z131" s="209">
        <v>0</v>
      </c>
      <c r="AA131" s="209">
        <v>0</v>
      </c>
      <c r="AB131" s="210">
        <v>0</v>
      </c>
      <c r="AC131" s="209">
        <v>0</v>
      </c>
      <c r="AD131" s="209">
        <v>0</v>
      </c>
      <c r="AE131" s="210">
        <v>0</v>
      </c>
      <c r="AF131" s="209">
        <v>0</v>
      </c>
      <c r="AG131" s="209">
        <v>0</v>
      </c>
      <c r="AH131" s="210">
        <v>0</v>
      </c>
      <c r="AI131" s="209">
        <v>0</v>
      </c>
      <c r="AJ131" s="209">
        <v>0</v>
      </c>
      <c r="AK131" s="210">
        <v>0</v>
      </c>
      <c r="AL131" s="209">
        <v>0</v>
      </c>
      <c r="AM131" s="209">
        <v>0</v>
      </c>
      <c r="AN131" s="210">
        <v>0</v>
      </c>
      <c r="AO131" s="209"/>
      <c r="AP131" s="206"/>
      <c r="AQ131" s="210">
        <v>0</v>
      </c>
      <c r="AS131" s="180">
        <f t="shared" si="910"/>
        <v>0</v>
      </c>
      <c r="AT131" s="180">
        <f t="shared" si="911"/>
        <v>0</v>
      </c>
    </row>
    <row r="132" spans="1:46" s="184" customFormat="1" ht="41.4">
      <c r="A132" s="315"/>
      <c r="B132" s="326"/>
      <c r="C132" s="326"/>
      <c r="D132" s="208" t="s">
        <v>2</v>
      </c>
      <c r="E132" s="209">
        <v>0</v>
      </c>
      <c r="F132" s="206">
        <f t="shared" si="912"/>
        <v>0</v>
      </c>
      <c r="G132" s="210">
        <v>0</v>
      </c>
      <c r="H132" s="209">
        <v>0</v>
      </c>
      <c r="I132" s="209">
        <v>0</v>
      </c>
      <c r="J132" s="210">
        <v>0</v>
      </c>
      <c r="K132" s="209">
        <v>0</v>
      </c>
      <c r="L132" s="209">
        <v>0</v>
      </c>
      <c r="M132" s="210">
        <v>0</v>
      </c>
      <c r="N132" s="209">
        <v>0</v>
      </c>
      <c r="O132" s="209">
        <v>0</v>
      </c>
      <c r="P132" s="210">
        <v>0</v>
      </c>
      <c r="Q132" s="209">
        <v>0</v>
      </c>
      <c r="R132" s="209">
        <v>0</v>
      </c>
      <c r="S132" s="210">
        <v>0</v>
      </c>
      <c r="T132" s="209">
        <v>0</v>
      </c>
      <c r="U132" s="209">
        <v>0</v>
      </c>
      <c r="V132" s="210">
        <v>0</v>
      </c>
      <c r="W132" s="209">
        <v>0</v>
      </c>
      <c r="X132" s="209">
        <v>0</v>
      </c>
      <c r="Y132" s="210">
        <v>0</v>
      </c>
      <c r="Z132" s="209">
        <v>0</v>
      </c>
      <c r="AA132" s="209">
        <v>0</v>
      </c>
      <c r="AB132" s="210">
        <v>0</v>
      </c>
      <c r="AC132" s="209">
        <v>0</v>
      </c>
      <c r="AD132" s="209">
        <v>0</v>
      </c>
      <c r="AE132" s="210">
        <v>0</v>
      </c>
      <c r="AF132" s="209">
        <v>0</v>
      </c>
      <c r="AG132" s="209">
        <v>0</v>
      </c>
      <c r="AH132" s="210">
        <v>0</v>
      </c>
      <c r="AI132" s="209">
        <v>0</v>
      </c>
      <c r="AJ132" s="209">
        <v>0</v>
      </c>
      <c r="AK132" s="210">
        <v>0</v>
      </c>
      <c r="AL132" s="209">
        <v>0</v>
      </c>
      <c r="AM132" s="209">
        <v>0</v>
      </c>
      <c r="AN132" s="210">
        <v>0</v>
      </c>
      <c r="AO132" s="209">
        <v>0</v>
      </c>
      <c r="AP132" s="209">
        <v>0</v>
      </c>
      <c r="AQ132" s="210">
        <v>0</v>
      </c>
      <c r="AS132" s="180">
        <f t="shared" si="910"/>
        <v>0</v>
      </c>
      <c r="AT132" s="180">
        <f t="shared" si="911"/>
        <v>0</v>
      </c>
    </row>
    <row r="133" spans="1:46" s="184" customFormat="1">
      <c r="A133" s="315"/>
      <c r="B133" s="326"/>
      <c r="C133" s="326"/>
      <c r="D133" s="208" t="s">
        <v>271</v>
      </c>
      <c r="E133" s="209">
        <f>H133+K133+N133+Q133+T133+W133+Z133+AC133+AF133+AI133+AL133+AO133</f>
        <v>40.4</v>
      </c>
      <c r="F133" s="209">
        <f>I133+L133+O133+R133+U133+X133+AA133+AD133+AG133+AJ133+AM133+AP133</f>
        <v>0</v>
      </c>
      <c r="G133" s="210">
        <v>0</v>
      </c>
      <c r="H133" s="209">
        <v>0</v>
      </c>
      <c r="I133" s="209">
        <v>0</v>
      </c>
      <c r="J133" s="210">
        <v>0</v>
      </c>
      <c r="K133" s="209">
        <v>0</v>
      </c>
      <c r="L133" s="209">
        <v>0</v>
      </c>
      <c r="M133" s="210">
        <v>0</v>
      </c>
      <c r="N133" s="209">
        <v>0</v>
      </c>
      <c r="O133" s="209">
        <v>0</v>
      </c>
      <c r="P133" s="210">
        <v>0</v>
      </c>
      <c r="Q133" s="209">
        <v>0</v>
      </c>
      <c r="R133" s="209">
        <v>0</v>
      </c>
      <c r="S133" s="210">
        <v>0</v>
      </c>
      <c r="T133" s="209">
        <v>40.4</v>
      </c>
      <c r="U133" s="209">
        <v>0</v>
      </c>
      <c r="V133" s="210">
        <v>0</v>
      </c>
      <c r="W133" s="209">
        <v>0</v>
      </c>
      <c r="X133" s="209">
        <v>0</v>
      </c>
      <c r="Y133" s="210">
        <v>0</v>
      </c>
      <c r="Z133" s="209">
        <v>0</v>
      </c>
      <c r="AA133" s="209">
        <v>0</v>
      </c>
      <c r="AB133" s="210">
        <v>0</v>
      </c>
      <c r="AC133" s="209">
        <v>0</v>
      </c>
      <c r="AD133" s="209">
        <v>0</v>
      </c>
      <c r="AE133" s="210">
        <v>0</v>
      </c>
      <c r="AF133" s="209">
        <v>0</v>
      </c>
      <c r="AG133" s="209">
        <v>0</v>
      </c>
      <c r="AH133" s="210">
        <v>0</v>
      </c>
      <c r="AI133" s="209">
        <v>0</v>
      </c>
      <c r="AJ133" s="209">
        <v>0</v>
      </c>
      <c r="AK133" s="210">
        <v>0</v>
      </c>
      <c r="AL133" s="209">
        <v>0</v>
      </c>
      <c r="AM133" s="209">
        <v>0</v>
      </c>
      <c r="AN133" s="210">
        <v>0</v>
      </c>
      <c r="AO133" s="209">
        <v>0</v>
      </c>
      <c r="AP133" s="209">
        <v>0</v>
      </c>
      <c r="AQ133" s="210">
        <v>0</v>
      </c>
      <c r="AS133" s="180">
        <f t="shared" si="910"/>
        <v>40.4</v>
      </c>
      <c r="AT133" s="180">
        <f t="shared" si="911"/>
        <v>0</v>
      </c>
    </row>
    <row r="134" spans="1:46" s="184" customFormat="1" ht="82.8">
      <c r="A134" s="315"/>
      <c r="B134" s="326"/>
      <c r="C134" s="326"/>
      <c r="D134" s="208" t="s">
        <v>277</v>
      </c>
      <c r="E134" s="206">
        <f t="shared" si="912"/>
        <v>0</v>
      </c>
      <c r="F134" s="206">
        <f t="shared" si="912"/>
        <v>0</v>
      </c>
      <c r="G134" s="210">
        <v>0</v>
      </c>
      <c r="H134" s="209">
        <v>0</v>
      </c>
      <c r="I134" s="209">
        <v>0</v>
      </c>
      <c r="J134" s="210">
        <v>0</v>
      </c>
      <c r="K134" s="209">
        <v>0</v>
      </c>
      <c r="L134" s="209">
        <v>0</v>
      </c>
      <c r="M134" s="210">
        <v>0</v>
      </c>
      <c r="N134" s="209">
        <v>0</v>
      </c>
      <c r="O134" s="209">
        <v>0</v>
      </c>
      <c r="P134" s="210">
        <v>0</v>
      </c>
      <c r="Q134" s="209">
        <v>0</v>
      </c>
      <c r="R134" s="209">
        <v>0</v>
      </c>
      <c r="S134" s="210">
        <v>0</v>
      </c>
      <c r="T134" s="209">
        <v>0</v>
      </c>
      <c r="U134" s="209">
        <v>0</v>
      </c>
      <c r="V134" s="210">
        <v>0</v>
      </c>
      <c r="W134" s="209">
        <v>0</v>
      </c>
      <c r="X134" s="209">
        <v>0</v>
      </c>
      <c r="Y134" s="210">
        <v>0</v>
      </c>
      <c r="Z134" s="209">
        <v>0</v>
      </c>
      <c r="AA134" s="209">
        <v>0</v>
      </c>
      <c r="AB134" s="210">
        <v>0</v>
      </c>
      <c r="AC134" s="209">
        <v>0</v>
      </c>
      <c r="AD134" s="209">
        <v>0</v>
      </c>
      <c r="AE134" s="210">
        <v>0</v>
      </c>
      <c r="AF134" s="209">
        <v>0</v>
      </c>
      <c r="AG134" s="209">
        <v>0</v>
      </c>
      <c r="AH134" s="210">
        <v>0</v>
      </c>
      <c r="AI134" s="209">
        <v>0</v>
      </c>
      <c r="AJ134" s="209">
        <v>0</v>
      </c>
      <c r="AK134" s="210">
        <v>0</v>
      </c>
      <c r="AL134" s="209">
        <v>0</v>
      </c>
      <c r="AM134" s="209">
        <v>0</v>
      </c>
      <c r="AN134" s="210">
        <v>0</v>
      </c>
      <c r="AO134" s="209">
        <v>0</v>
      </c>
      <c r="AP134" s="209">
        <v>0</v>
      </c>
      <c r="AQ134" s="210">
        <v>0</v>
      </c>
      <c r="AS134" s="180">
        <f t="shared" si="910"/>
        <v>0</v>
      </c>
      <c r="AT134" s="180">
        <f t="shared" si="911"/>
        <v>0</v>
      </c>
    </row>
    <row r="135" spans="1:46" s="184" customFormat="1" ht="27.6">
      <c r="A135" s="315"/>
      <c r="B135" s="326"/>
      <c r="C135" s="326"/>
      <c r="D135" s="208" t="s">
        <v>283</v>
      </c>
      <c r="E135" s="209">
        <v>0</v>
      </c>
      <c r="F135" s="206">
        <f t="shared" si="912"/>
        <v>0</v>
      </c>
      <c r="G135" s="210">
        <v>0</v>
      </c>
      <c r="H135" s="209">
        <v>0</v>
      </c>
      <c r="I135" s="209">
        <v>0</v>
      </c>
      <c r="J135" s="210">
        <v>0</v>
      </c>
      <c r="K135" s="209">
        <v>0</v>
      </c>
      <c r="L135" s="209">
        <v>0</v>
      </c>
      <c r="M135" s="210">
        <v>0</v>
      </c>
      <c r="N135" s="209">
        <v>0</v>
      </c>
      <c r="O135" s="209">
        <v>0</v>
      </c>
      <c r="P135" s="210">
        <v>0</v>
      </c>
      <c r="Q135" s="209">
        <v>0</v>
      </c>
      <c r="R135" s="209">
        <v>0</v>
      </c>
      <c r="S135" s="210">
        <v>0</v>
      </c>
      <c r="T135" s="209">
        <v>0</v>
      </c>
      <c r="U135" s="209">
        <v>0</v>
      </c>
      <c r="V135" s="210">
        <v>0</v>
      </c>
      <c r="W135" s="209">
        <v>0</v>
      </c>
      <c r="X135" s="209">
        <v>0</v>
      </c>
      <c r="Y135" s="210">
        <v>0</v>
      </c>
      <c r="Z135" s="209">
        <v>0</v>
      </c>
      <c r="AA135" s="209">
        <v>0</v>
      </c>
      <c r="AB135" s="210">
        <v>0</v>
      </c>
      <c r="AC135" s="209">
        <v>0</v>
      </c>
      <c r="AD135" s="209">
        <v>0</v>
      </c>
      <c r="AE135" s="210">
        <v>0</v>
      </c>
      <c r="AF135" s="209">
        <v>0</v>
      </c>
      <c r="AG135" s="209">
        <v>0</v>
      </c>
      <c r="AH135" s="210">
        <v>0</v>
      </c>
      <c r="AI135" s="209">
        <v>0</v>
      </c>
      <c r="AJ135" s="209">
        <v>0</v>
      </c>
      <c r="AK135" s="210">
        <v>0</v>
      </c>
      <c r="AL135" s="209">
        <v>0</v>
      </c>
      <c r="AM135" s="209">
        <v>0</v>
      </c>
      <c r="AN135" s="210">
        <v>0</v>
      </c>
      <c r="AO135" s="209">
        <v>0</v>
      </c>
      <c r="AP135" s="209">
        <v>0</v>
      </c>
      <c r="AQ135" s="210">
        <v>0</v>
      </c>
      <c r="AS135" s="180">
        <f t="shared" si="910"/>
        <v>0</v>
      </c>
      <c r="AT135" s="180">
        <f t="shared" si="911"/>
        <v>0</v>
      </c>
    </row>
    <row r="136" spans="1:46" s="184" customFormat="1" ht="41.4">
      <c r="A136" s="315"/>
      <c r="B136" s="326"/>
      <c r="C136" s="326"/>
      <c r="D136" s="208" t="s">
        <v>284</v>
      </c>
      <c r="E136" s="209">
        <v>0</v>
      </c>
      <c r="F136" s="206">
        <f t="shared" si="912"/>
        <v>0</v>
      </c>
      <c r="G136" s="210">
        <v>0</v>
      </c>
      <c r="H136" s="209">
        <v>0</v>
      </c>
      <c r="I136" s="209">
        <v>0</v>
      </c>
      <c r="J136" s="210">
        <v>0</v>
      </c>
      <c r="K136" s="209">
        <v>0</v>
      </c>
      <c r="L136" s="209">
        <v>0</v>
      </c>
      <c r="M136" s="210">
        <v>0</v>
      </c>
      <c r="N136" s="209">
        <v>0</v>
      </c>
      <c r="O136" s="209">
        <v>0</v>
      </c>
      <c r="P136" s="210">
        <v>0</v>
      </c>
      <c r="Q136" s="209">
        <v>0</v>
      </c>
      <c r="R136" s="209">
        <v>0</v>
      </c>
      <c r="S136" s="210">
        <v>0</v>
      </c>
      <c r="T136" s="209">
        <v>0</v>
      </c>
      <c r="U136" s="209">
        <v>0</v>
      </c>
      <c r="V136" s="210">
        <v>0</v>
      </c>
      <c r="W136" s="209">
        <v>0</v>
      </c>
      <c r="X136" s="209">
        <v>0</v>
      </c>
      <c r="Y136" s="210">
        <v>0</v>
      </c>
      <c r="Z136" s="209">
        <v>0</v>
      </c>
      <c r="AA136" s="209">
        <v>0</v>
      </c>
      <c r="AB136" s="210">
        <v>0</v>
      </c>
      <c r="AC136" s="209">
        <v>0</v>
      </c>
      <c r="AD136" s="209">
        <v>0</v>
      </c>
      <c r="AE136" s="210">
        <v>0</v>
      </c>
      <c r="AF136" s="209">
        <v>0</v>
      </c>
      <c r="AG136" s="209">
        <v>0</v>
      </c>
      <c r="AH136" s="210">
        <v>0</v>
      </c>
      <c r="AI136" s="209">
        <v>0</v>
      </c>
      <c r="AJ136" s="209">
        <v>0</v>
      </c>
      <c r="AK136" s="210">
        <v>0</v>
      </c>
      <c r="AL136" s="209">
        <v>0</v>
      </c>
      <c r="AM136" s="209">
        <v>0</v>
      </c>
      <c r="AN136" s="210">
        <v>0</v>
      </c>
      <c r="AO136" s="209"/>
      <c r="AP136" s="206"/>
      <c r="AQ136" s="210">
        <v>0</v>
      </c>
      <c r="AS136" s="180">
        <f t="shared" si="910"/>
        <v>0</v>
      </c>
      <c r="AT136" s="180">
        <f t="shared" si="911"/>
        <v>0</v>
      </c>
    </row>
    <row r="137" spans="1:46" ht="14.25" customHeight="1">
      <c r="A137" s="319"/>
      <c r="B137" s="326" t="s">
        <v>354</v>
      </c>
      <c r="C137" s="326"/>
      <c r="D137" s="208" t="s">
        <v>281</v>
      </c>
      <c r="E137" s="203">
        <f>E138+E139+E140+E142+E143</f>
        <v>5040.3999999999996</v>
      </c>
      <c r="F137" s="203">
        <f>F138+F139+F140+F142+F143</f>
        <v>0</v>
      </c>
      <c r="G137" s="210">
        <v>0</v>
      </c>
      <c r="H137" s="203">
        <f t="shared" ref="H137" si="913">H138+H139+H140+H142+H143</f>
        <v>0</v>
      </c>
      <c r="I137" s="203">
        <f t="shared" ref="I137" si="914">I138+I139+I140+I142+I143</f>
        <v>0</v>
      </c>
      <c r="J137" s="210">
        <v>0</v>
      </c>
      <c r="K137" s="203">
        <f t="shared" ref="K137" si="915">K138+K139+K140+K142+K143</f>
        <v>0</v>
      </c>
      <c r="L137" s="203">
        <f t="shared" ref="L137" si="916">L138+L139+L140+L142+L143</f>
        <v>0</v>
      </c>
      <c r="M137" s="210">
        <v>0</v>
      </c>
      <c r="N137" s="203">
        <f t="shared" ref="N137" si="917">N138+N139+N140+N142+N143</f>
        <v>0</v>
      </c>
      <c r="O137" s="203">
        <f t="shared" ref="O137" si="918">O138+O139+O140+O142+O143</f>
        <v>0</v>
      </c>
      <c r="P137" s="210">
        <v>0</v>
      </c>
      <c r="Q137" s="203">
        <f t="shared" ref="Q137" si="919">Q138+Q139+Q140+Q142+Q143</f>
        <v>0</v>
      </c>
      <c r="R137" s="203">
        <f t="shared" ref="R137" si="920">R138+R139+R140+R142+R143</f>
        <v>0</v>
      </c>
      <c r="S137" s="210">
        <v>0</v>
      </c>
      <c r="T137" s="203">
        <f t="shared" ref="T137" si="921">T138+T139+T140+T142+T143</f>
        <v>5040.3999999999996</v>
      </c>
      <c r="U137" s="203">
        <f t="shared" ref="U137" si="922">U138+U139+U140+U142+U143</f>
        <v>0</v>
      </c>
      <c r="V137" s="210">
        <v>0</v>
      </c>
      <c r="W137" s="203">
        <f t="shared" ref="W137" si="923">W138+W139+W140+W142+W143</f>
        <v>0</v>
      </c>
      <c r="X137" s="203">
        <f t="shared" ref="X137" si="924">X138+X139+X140+X142+X143</f>
        <v>0</v>
      </c>
      <c r="Y137" s="210">
        <v>0</v>
      </c>
      <c r="Z137" s="203">
        <f t="shared" ref="Z137" si="925">Z138+Z139+Z140+Z142+Z143</f>
        <v>0</v>
      </c>
      <c r="AA137" s="203">
        <f t="shared" ref="AA137" si="926">AA138+AA139+AA140+AA142+AA143</f>
        <v>0</v>
      </c>
      <c r="AB137" s="210">
        <v>0</v>
      </c>
      <c r="AC137" s="203">
        <f t="shared" ref="AC137" si="927">AC138+AC139+AC140+AC142+AC143</f>
        <v>0</v>
      </c>
      <c r="AD137" s="203">
        <f t="shared" ref="AD137" si="928">AD138+AD139+AD140+AD142+AD143</f>
        <v>0</v>
      </c>
      <c r="AE137" s="210">
        <v>0</v>
      </c>
      <c r="AF137" s="203">
        <f t="shared" ref="AF137" si="929">AF138+AF139+AF140+AF142+AF143</f>
        <v>0</v>
      </c>
      <c r="AG137" s="203">
        <f t="shared" ref="AG137" si="930">AG138+AG139+AG140+AG142+AG143</f>
        <v>0</v>
      </c>
      <c r="AH137" s="210">
        <v>0</v>
      </c>
      <c r="AI137" s="203">
        <f t="shared" ref="AI137" si="931">AI138+AI139+AI140+AI142+AI143</f>
        <v>0</v>
      </c>
      <c r="AJ137" s="203">
        <f t="shared" ref="AJ137" si="932">AJ138+AJ139+AJ140+AJ142+AJ143</f>
        <v>0</v>
      </c>
      <c r="AK137" s="210">
        <v>0</v>
      </c>
      <c r="AL137" s="203">
        <f t="shared" ref="AL137" si="933">AL138+AL139+AL140+AL142+AL143</f>
        <v>0</v>
      </c>
      <c r="AM137" s="203">
        <f t="shared" ref="AM137" si="934">AM138+AM139+AM140+AM142+AM143</f>
        <v>0</v>
      </c>
      <c r="AN137" s="210">
        <v>0</v>
      </c>
      <c r="AO137" s="203">
        <f t="shared" ref="AO137" si="935">AO138+AO139+AO140+AO142+AO143</f>
        <v>0</v>
      </c>
      <c r="AP137" s="203">
        <f t="shared" ref="AP137" si="936">AP138+AP139+AP140+AP142+AP143</f>
        <v>0</v>
      </c>
      <c r="AQ137" s="210">
        <v>0</v>
      </c>
      <c r="AS137" s="180">
        <f t="shared" si="625"/>
        <v>5040.3999999999996</v>
      </c>
      <c r="AT137" s="180">
        <f t="shared" si="626"/>
        <v>0</v>
      </c>
    </row>
    <row r="138" spans="1:46" ht="27.6">
      <c r="A138" s="319"/>
      <c r="B138" s="326"/>
      <c r="C138" s="326"/>
      <c r="D138" s="208" t="s">
        <v>37</v>
      </c>
      <c r="E138" s="209">
        <f>E117</f>
        <v>0</v>
      </c>
      <c r="F138" s="209">
        <f>F117</f>
        <v>0</v>
      </c>
      <c r="G138" s="210">
        <v>0</v>
      </c>
      <c r="H138" s="209">
        <f>H117</f>
        <v>0</v>
      </c>
      <c r="I138" s="209">
        <f>I117</f>
        <v>0</v>
      </c>
      <c r="J138" s="210">
        <v>0</v>
      </c>
      <c r="K138" s="209">
        <f>K117</f>
        <v>0</v>
      </c>
      <c r="L138" s="209">
        <f>L117</f>
        <v>0</v>
      </c>
      <c r="M138" s="210">
        <v>0</v>
      </c>
      <c r="N138" s="209">
        <f>N117</f>
        <v>0</v>
      </c>
      <c r="O138" s="209">
        <f>O117</f>
        <v>0</v>
      </c>
      <c r="P138" s="210">
        <v>0</v>
      </c>
      <c r="Q138" s="209">
        <f>Q117</f>
        <v>0</v>
      </c>
      <c r="R138" s="209">
        <f>R117</f>
        <v>0</v>
      </c>
      <c r="S138" s="210">
        <v>0</v>
      </c>
      <c r="T138" s="209">
        <f>T117</f>
        <v>0</v>
      </c>
      <c r="U138" s="209">
        <f>U117</f>
        <v>0</v>
      </c>
      <c r="V138" s="210">
        <v>0</v>
      </c>
      <c r="W138" s="209">
        <f>W117</f>
        <v>0</v>
      </c>
      <c r="X138" s="209">
        <f>X117</f>
        <v>0</v>
      </c>
      <c r="Y138" s="210">
        <v>0</v>
      </c>
      <c r="Z138" s="209">
        <f>Z117</f>
        <v>0</v>
      </c>
      <c r="AA138" s="209">
        <f>AA117</f>
        <v>0</v>
      </c>
      <c r="AB138" s="210">
        <v>0</v>
      </c>
      <c r="AC138" s="209">
        <f>AC117</f>
        <v>0</v>
      </c>
      <c r="AD138" s="209">
        <f>AD117</f>
        <v>0</v>
      </c>
      <c r="AE138" s="210">
        <v>0</v>
      </c>
      <c r="AF138" s="209">
        <f>AF117</f>
        <v>0</v>
      </c>
      <c r="AG138" s="209">
        <f>AG117</f>
        <v>0</v>
      </c>
      <c r="AH138" s="210">
        <v>0</v>
      </c>
      <c r="AI138" s="209">
        <f>AI117</f>
        <v>0</v>
      </c>
      <c r="AJ138" s="209">
        <f>AJ117</f>
        <v>0</v>
      </c>
      <c r="AK138" s="210">
        <v>0</v>
      </c>
      <c r="AL138" s="209">
        <f>AL117</f>
        <v>0</v>
      </c>
      <c r="AM138" s="209">
        <f>AM117</f>
        <v>0</v>
      </c>
      <c r="AN138" s="210">
        <v>0</v>
      </c>
      <c r="AO138" s="209">
        <f>AO117</f>
        <v>0</v>
      </c>
      <c r="AP138" s="209">
        <f>AP117</f>
        <v>0</v>
      </c>
      <c r="AQ138" s="210">
        <v>0</v>
      </c>
      <c r="AS138" s="180">
        <f t="shared" si="625"/>
        <v>0</v>
      </c>
      <c r="AT138" s="180">
        <f t="shared" si="626"/>
        <v>0</v>
      </c>
    </row>
    <row r="139" spans="1:46" ht="41.4">
      <c r="A139" s="319"/>
      <c r="B139" s="326"/>
      <c r="C139" s="326"/>
      <c r="D139" s="208" t="s">
        <v>2</v>
      </c>
      <c r="E139" s="209">
        <f t="shared" ref="E139:F139" si="937">E118</f>
        <v>0</v>
      </c>
      <c r="F139" s="209">
        <f t="shared" si="937"/>
        <v>0</v>
      </c>
      <c r="G139" s="210">
        <v>0</v>
      </c>
      <c r="H139" s="209">
        <f t="shared" ref="H139:I139" si="938">H118</f>
        <v>0</v>
      </c>
      <c r="I139" s="209">
        <f t="shared" si="938"/>
        <v>0</v>
      </c>
      <c r="J139" s="210">
        <v>0</v>
      </c>
      <c r="K139" s="209">
        <f t="shared" ref="K139:L139" si="939">K118</f>
        <v>0</v>
      </c>
      <c r="L139" s="209">
        <f t="shared" si="939"/>
        <v>0</v>
      </c>
      <c r="M139" s="210">
        <v>0</v>
      </c>
      <c r="N139" s="209">
        <f t="shared" ref="N139:O139" si="940">N118</f>
        <v>0</v>
      </c>
      <c r="O139" s="209">
        <f t="shared" si="940"/>
        <v>0</v>
      </c>
      <c r="P139" s="210">
        <v>0</v>
      </c>
      <c r="Q139" s="209">
        <f t="shared" ref="Q139:R139" si="941">Q118</f>
        <v>0</v>
      </c>
      <c r="R139" s="209">
        <f t="shared" si="941"/>
        <v>0</v>
      </c>
      <c r="S139" s="210">
        <v>0</v>
      </c>
      <c r="T139" s="209">
        <f t="shared" ref="T139:U139" si="942">T118</f>
        <v>0</v>
      </c>
      <c r="U139" s="209">
        <f t="shared" si="942"/>
        <v>0</v>
      </c>
      <c r="V139" s="210">
        <v>0</v>
      </c>
      <c r="W139" s="209">
        <f t="shared" ref="W139:X139" si="943">W118</f>
        <v>0</v>
      </c>
      <c r="X139" s="209">
        <f t="shared" si="943"/>
        <v>0</v>
      </c>
      <c r="Y139" s="210">
        <v>0</v>
      </c>
      <c r="Z139" s="209">
        <f t="shared" ref="Z139:AA139" si="944">Z118</f>
        <v>0</v>
      </c>
      <c r="AA139" s="209">
        <f t="shared" si="944"/>
        <v>0</v>
      </c>
      <c r="AB139" s="210">
        <v>0</v>
      </c>
      <c r="AC139" s="209">
        <f t="shared" ref="AC139:AD139" si="945">AC118</f>
        <v>0</v>
      </c>
      <c r="AD139" s="209">
        <f t="shared" si="945"/>
        <v>0</v>
      </c>
      <c r="AE139" s="210">
        <v>0</v>
      </c>
      <c r="AF139" s="209">
        <f t="shared" ref="AF139:AG139" si="946">AF118</f>
        <v>0</v>
      </c>
      <c r="AG139" s="209">
        <f t="shared" si="946"/>
        <v>0</v>
      </c>
      <c r="AH139" s="210">
        <v>0</v>
      </c>
      <c r="AI139" s="209">
        <f t="shared" ref="AI139:AJ139" si="947">AI118</f>
        <v>0</v>
      </c>
      <c r="AJ139" s="209">
        <f t="shared" si="947"/>
        <v>0</v>
      </c>
      <c r="AK139" s="210">
        <v>0</v>
      </c>
      <c r="AL139" s="209">
        <f t="shared" ref="AL139:AM139" si="948">AL118</f>
        <v>0</v>
      </c>
      <c r="AM139" s="209">
        <f t="shared" si="948"/>
        <v>0</v>
      </c>
      <c r="AN139" s="210">
        <v>0</v>
      </c>
      <c r="AO139" s="209">
        <f t="shared" ref="AO139:AP139" si="949">AO118</f>
        <v>0</v>
      </c>
      <c r="AP139" s="209">
        <f t="shared" si="949"/>
        <v>0</v>
      </c>
      <c r="AQ139" s="210">
        <v>0</v>
      </c>
      <c r="AS139" s="180">
        <f t="shared" si="625"/>
        <v>0</v>
      </c>
      <c r="AT139" s="180">
        <f t="shared" si="626"/>
        <v>0</v>
      </c>
    </row>
    <row r="140" spans="1:46">
      <c r="A140" s="319"/>
      <c r="B140" s="326"/>
      <c r="C140" s="326"/>
      <c r="D140" s="208" t="s">
        <v>271</v>
      </c>
      <c r="E140" s="209">
        <f>H140+K140+N140+Q140+T140+W140+Z140+AC140+AF140+AI140+AL140+AO140</f>
        <v>5040.3999999999996</v>
      </c>
      <c r="F140" s="209">
        <f>I140+L140+O140+R140+U140+X140+AA140+AD140+AG140+AJ140+AM140+AP140</f>
        <v>0</v>
      </c>
      <c r="G140" s="210">
        <v>0</v>
      </c>
      <c r="H140" s="209">
        <f t="shared" ref="H140:I140" si="950">H119</f>
        <v>0</v>
      </c>
      <c r="I140" s="209">
        <f t="shared" si="950"/>
        <v>0</v>
      </c>
      <c r="J140" s="210">
        <v>0</v>
      </c>
      <c r="K140" s="209">
        <v>0</v>
      </c>
      <c r="L140" s="209">
        <f t="shared" ref="L140" si="951">L119</f>
        <v>0</v>
      </c>
      <c r="M140" s="210">
        <v>0</v>
      </c>
      <c r="N140" s="209">
        <v>0</v>
      </c>
      <c r="O140" s="209">
        <f t="shared" ref="O140" si="952">O119</f>
        <v>0</v>
      </c>
      <c r="P140" s="210">
        <v>0</v>
      </c>
      <c r="Q140" s="209">
        <f t="shared" ref="Q140:R140" si="953">Q119</f>
        <v>0</v>
      </c>
      <c r="R140" s="209">
        <f t="shared" si="953"/>
        <v>0</v>
      </c>
      <c r="S140" s="210">
        <v>0</v>
      </c>
      <c r="T140" s="209">
        <f t="shared" ref="T140:U140" si="954">T119</f>
        <v>5040.3999999999996</v>
      </c>
      <c r="U140" s="209">
        <f t="shared" si="954"/>
        <v>0</v>
      </c>
      <c r="V140" s="210">
        <v>0</v>
      </c>
      <c r="W140" s="209">
        <f t="shared" ref="W140:X140" si="955">W119</f>
        <v>0</v>
      </c>
      <c r="X140" s="209">
        <f t="shared" si="955"/>
        <v>0</v>
      </c>
      <c r="Y140" s="210">
        <v>0</v>
      </c>
      <c r="Z140" s="209">
        <f t="shared" ref="Z140:AA140" si="956">Z119</f>
        <v>0</v>
      </c>
      <c r="AA140" s="209">
        <f t="shared" si="956"/>
        <v>0</v>
      </c>
      <c r="AB140" s="210">
        <v>0</v>
      </c>
      <c r="AC140" s="209">
        <f t="shared" ref="AC140:AD140" si="957">AC119</f>
        <v>0</v>
      </c>
      <c r="AD140" s="209">
        <f t="shared" si="957"/>
        <v>0</v>
      </c>
      <c r="AE140" s="210">
        <v>0</v>
      </c>
      <c r="AF140" s="209">
        <f t="shared" ref="AF140:AG140" si="958">AF119</f>
        <v>0</v>
      </c>
      <c r="AG140" s="209">
        <f t="shared" si="958"/>
        <v>0</v>
      </c>
      <c r="AH140" s="210">
        <v>0</v>
      </c>
      <c r="AI140" s="209">
        <f t="shared" ref="AI140:AJ140" si="959">AI119</f>
        <v>0</v>
      </c>
      <c r="AJ140" s="209">
        <f t="shared" si="959"/>
        <v>0</v>
      </c>
      <c r="AK140" s="210">
        <v>0</v>
      </c>
      <c r="AL140" s="209">
        <f t="shared" ref="AL140:AM140" si="960">AL119</f>
        <v>0</v>
      </c>
      <c r="AM140" s="209">
        <f t="shared" si="960"/>
        <v>0</v>
      </c>
      <c r="AN140" s="210">
        <v>0</v>
      </c>
      <c r="AO140" s="209">
        <f t="shared" ref="AO140:AP140" si="961">AO119</f>
        <v>0</v>
      </c>
      <c r="AP140" s="209">
        <f t="shared" si="961"/>
        <v>0</v>
      </c>
      <c r="AQ140" s="210">
        <v>0</v>
      </c>
      <c r="AS140" s="180">
        <f t="shared" si="625"/>
        <v>5040.3999999999996</v>
      </c>
      <c r="AT140" s="180">
        <f t="shared" si="626"/>
        <v>0</v>
      </c>
    </row>
    <row r="141" spans="1:46" ht="82.8">
      <c r="A141" s="319"/>
      <c r="B141" s="326"/>
      <c r="C141" s="326"/>
      <c r="D141" s="208" t="s">
        <v>277</v>
      </c>
      <c r="E141" s="209">
        <f>E120</f>
        <v>0</v>
      </c>
      <c r="F141" s="209">
        <f>F120</f>
        <v>0</v>
      </c>
      <c r="G141" s="210">
        <v>0</v>
      </c>
      <c r="H141" s="209">
        <f>H120</f>
        <v>0</v>
      </c>
      <c r="I141" s="209">
        <f>I120</f>
        <v>0</v>
      </c>
      <c r="J141" s="210">
        <v>0</v>
      </c>
      <c r="K141" s="209">
        <f>K120</f>
        <v>0</v>
      </c>
      <c r="L141" s="209">
        <f>L120</f>
        <v>0</v>
      </c>
      <c r="M141" s="210">
        <v>0</v>
      </c>
      <c r="N141" s="209">
        <f>N120</f>
        <v>0</v>
      </c>
      <c r="O141" s="209">
        <f>O120</f>
        <v>0</v>
      </c>
      <c r="P141" s="210">
        <v>0</v>
      </c>
      <c r="Q141" s="209">
        <f>Q120</f>
        <v>0</v>
      </c>
      <c r="R141" s="209">
        <f>R120</f>
        <v>0</v>
      </c>
      <c r="S141" s="210">
        <v>0</v>
      </c>
      <c r="T141" s="209">
        <f>T120</f>
        <v>0</v>
      </c>
      <c r="U141" s="209">
        <f>U120</f>
        <v>0</v>
      </c>
      <c r="V141" s="210">
        <v>0</v>
      </c>
      <c r="W141" s="209">
        <f>W120</f>
        <v>0</v>
      </c>
      <c r="X141" s="209">
        <f>X120</f>
        <v>0</v>
      </c>
      <c r="Y141" s="210">
        <v>0</v>
      </c>
      <c r="Z141" s="209">
        <f>Z120</f>
        <v>0</v>
      </c>
      <c r="AA141" s="209">
        <f>AA120</f>
        <v>0</v>
      </c>
      <c r="AB141" s="210">
        <v>0</v>
      </c>
      <c r="AC141" s="209">
        <f>AC120</f>
        <v>0</v>
      </c>
      <c r="AD141" s="209">
        <f>AD120</f>
        <v>0</v>
      </c>
      <c r="AE141" s="210">
        <v>0</v>
      </c>
      <c r="AF141" s="209">
        <f>AF120</f>
        <v>0</v>
      </c>
      <c r="AG141" s="209">
        <f>AG120</f>
        <v>0</v>
      </c>
      <c r="AH141" s="210">
        <v>0</v>
      </c>
      <c r="AI141" s="209">
        <f>AI120</f>
        <v>0</v>
      </c>
      <c r="AJ141" s="209">
        <f>AJ120</f>
        <v>0</v>
      </c>
      <c r="AK141" s="210">
        <v>0</v>
      </c>
      <c r="AL141" s="209">
        <f>AL120</f>
        <v>0</v>
      </c>
      <c r="AM141" s="209">
        <f>AM120</f>
        <v>0</v>
      </c>
      <c r="AN141" s="210">
        <v>0</v>
      </c>
      <c r="AO141" s="209">
        <f>AO120</f>
        <v>0</v>
      </c>
      <c r="AP141" s="209">
        <f>AP120</f>
        <v>0</v>
      </c>
      <c r="AQ141" s="210">
        <v>0</v>
      </c>
      <c r="AS141" s="180">
        <f t="shared" si="625"/>
        <v>0</v>
      </c>
      <c r="AT141" s="180">
        <f t="shared" si="626"/>
        <v>0</v>
      </c>
    </row>
    <row r="142" spans="1:46" ht="27.6">
      <c r="A142" s="319"/>
      <c r="B142" s="326"/>
      <c r="C142" s="326"/>
      <c r="D142" s="208" t="s">
        <v>283</v>
      </c>
      <c r="E142" s="209">
        <f t="shared" ref="E142:F142" si="962">E121</f>
        <v>0</v>
      </c>
      <c r="F142" s="209">
        <f t="shared" si="962"/>
        <v>0</v>
      </c>
      <c r="G142" s="210">
        <v>0</v>
      </c>
      <c r="H142" s="209">
        <f t="shared" ref="H142:I142" si="963">H121</f>
        <v>0</v>
      </c>
      <c r="I142" s="209">
        <f t="shared" si="963"/>
        <v>0</v>
      </c>
      <c r="J142" s="210">
        <v>0</v>
      </c>
      <c r="K142" s="209">
        <f t="shared" ref="K142:L142" si="964">K121</f>
        <v>0</v>
      </c>
      <c r="L142" s="209">
        <f t="shared" si="964"/>
        <v>0</v>
      </c>
      <c r="M142" s="210">
        <v>0</v>
      </c>
      <c r="N142" s="209">
        <f t="shared" ref="N142:O142" si="965">N121</f>
        <v>0</v>
      </c>
      <c r="O142" s="209">
        <f t="shared" si="965"/>
        <v>0</v>
      </c>
      <c r="P142" s="210">
        <v>0</v>
      </c>
      <c r="Q142" s="209">
        <f t="shared" ref="Q142:R142" si="966">Q121</f>
        <v>0</v>
      </c>
      <c r="R142" s="209">
        <f t="shared" si="966"/>
        <v>0</v>
      </c>
      <c r="S142" s="210">
        <v>0</v>
      </c>
      <c r="T142" s="209">
        <f t="shared" ref="T142:U142" si="967">T121</f>
        <v>0</v>
      </c>
      <c r="U142" s="209">
        <f t="shared" si="967"/>
        <v>0</v>
      </c>
      <c r="V142" s="210">
        <v>0</v>
      </c>
      <c r="W142" s="209">
        <f t="shared" ref="W142:X142" si="968">W121</f>
        <v>0</v>
      </c>
      <c r="X142" s="209">
        <f t="shared" si="968"/>
        <v>0</v>
      </c>
      <c r="Y142" s="210">
        <v>0</v>
      </c>
      <c r="Z142" s="209">
        <f t="shared" ref="Z142:AA142" si="969">Z121</f>
        <v>0</v>
      </c>
      <c r="AA142" s="209">
        <f t="shared" si="969"/>
        <v>0</v>
      </c>
      <c r="AB142" s="210">
        <v>0</v>
      </c>
      <c r="AC142" s="209">
        <f t="shared" ref="AC142:AD142" si="970">AC121</f>
        <v>0</v>
      </c>
      <c r="AD142" s="209">
        <f t="shared" si="970"/>
        <v>0</v>
      </c>
      <c r="AE142" s="210">
        <v>0</v>
      </c>
      <c r="AF142" s="209">
        <f t="shared" ref="AF142:AG142" si="971">AF121</f>
        <v>0</v>
      </c>
      <c r="AG142" s="209">
        <f t="shared" si="971"/>
        <v>0</v>
      </c>
      <c r="AH142" s="210">
        <v>0</v>
      </c>
      <c r="AI142" s="209">
        <f t="shared" ref="AI142:AJ142" si="972">AI121</f>
        <v>0</v>
      </c>
      <c r="AJ142" s="209">
        <f t="shared" si="972"/>
        <v>0</v>
      </c>
      <c r="AK142" s="210">
        <v>0</v>
      </c>
      <c r="AL142" s="209">
        <f t="shared" ref="AL142:AM142" si="973">AL121</f>
        <v>0</v>
      </c>
      <c r="AM142" s="209">
        <f t="shared" si="973"/>
        <v>0</v>
      </c>
      <c r="AN142" s="210">
        <v>0</v>
      </c>
      <c r="AO142" s="209">
        <f t="shared" ref="AO142:AP142" si="974">AO121</f>
        <v>0</v>
      </c>
      <c r="AP142" s="209">
        <f t="shared" si="974"/>
        <v>0</v>
      </c>
      <c r="AQ142" s="210">
        <v>0</v>
      </c>
      <c r="AS142" s="180">
        <f t="shared" si="625"/>
        <v>0</v>
      </c>
      <c r="AT142" s="180">
        <f t="shared" si="626"/>
        <v>0</v>
      </c>
    </row>
    <row r="143" spans="1:46" ht="41.4">
      <c r="A143" s="319"/>
      <c r="B143" s="326"/>
      <c r="C143" s="326"/>
      <c r="D143" s="208" t="s">
        <v>284</v>
      </c>
      <c r="E143" s="209">
        <f t="shared" ref="E143:F143" si="975">E122</f>
        <v>0</v>
      </c>
      <c r="F143" s="209">
        <f t="shared" si="975"/>
        <v>0</v>
      </c>
      <c r="G143" s="210">
        <v>0</v>
      </c>
      <c r="H143" s="209">
        <f t="shared" ref="H143:I143" si="976">H122</f>
        <v>0</v>
      </c>
      <c r="I143" s="209">
        <f t="shared" si="976"/>
        <v>0</v>
      </c>
      <c r="J143" s="210">
        <v>0</v>
      </c>
      <c r="K143" s="209">
        <f t="shared" ref="K143:L143" si="977">K122</f>
        <v>0</v>
      </c>
      <c r="L143" s="209">
        <f t="shared" si="977"/>
        <v>0</v>
      </c>
      <c r="M143" s="210">
        <v>0</v>
      </c>
      <c r="N143" s="209">
        <f t="shared" ref="N143:O143" si="978">N122</f>
        <v>0</v>
      </c>
      <c r="O143" s="209">
        <f t="shared" si="978"/>
        <v>0</v>
      </c>
      <c r="P143" s="210">
        <v>0</v>
      </c>
      <c r="Q143" s="209">
        <f t="shared" ref="Q143:R143" si="979">Q122</f>
        <v>0</v>
      </c>
      <c r="R143" s="209">
        <f t="shared" si="979"/>
        <v>0</v>
      </c>
      <c r="S143" s="210">
        <v>0</v>
      </c>
      <c r="T143" s="209">
        <f t="shared" ref="T143:U143" si="980">T122</f>
        <v>0</v>
      </c>
      <c r="U143" s="209">
        <f t="shared" si="980"/>
        <v>0</v>
      </c>
      <c r="V143" s="210">
        <v>0</v>
      </c>
      <c r="W143" s="209">
        <f t="shared" ref="W143:X143" si="981">W122</f>
        <v>0</v>
      </c>
      <c r="X143" s="209">
        <f t="shared" si="981"/>
        <v>0</v>
      </c>
      <c r="Y143" s="210">
        <v>0</v>
      </c>
      <c r="Z143" s="209">
        <f t="shared" ref="Z143:AA143" si="982">Z122</f>
        <v>0</v>
      </c>
      <c r="AA143" s="209">
        <f t="shared" si="982"/>
        <v>0</v>
      </c>
      <c r="AB143" s="210">
        <v>0</v>
      </c>
      <c r="AC143" s="209">
        <f t="shared" ref="AC143:AD143" si="983">AC122</f>
        <v>0</v>
      </c>
      <c r="AD143" s="209">
        <f t="shared" si="983"/>
        <v>0</v>
      </c>
      <c r="AE143" s="210">
        <v>0</v>
      </c>
      <c r="AF143" s="209">
        <f t="shared" ref="AF143:AG143" si="984">AF122</f>
        <v>0</v>
      </c>
      <c r="AG143" s="209">
        <f t="shared" si="984"/>
        <v>0</v>
      </c>
      <c r="AH143" s="210">
        <v>0</v>
      </c>
      <c r="AI143" s="209">
        <f t="shared" ref="AI143:AJ143" si="985">AI122</f>
        <v>0</v>
      </c>
      <c r="AJ143" s="209">
        <f t="shared" si="985"/>
        <v>0</v>
      </c>
      <c r="AK143" s="210">
        <v>0</v>
      </c>
      <c r="AL143" s="209">
        <f t="shared" ref="AL143:AM143" si="986">AL122</f>
        <v>0</v>
      </c>
      <c r="AM143" s="209">
        <f t="shared" si="986"/>
        <v>0</v>
      </c>
      <c r="AN143" s="210">
        <v>0</v>
      </c>
      <c r="AO143" s="209">
        <f t="shared" ref="AO143:AP143" si="987">AO122</f>
        <v>0</v>
      </c>
      <c r="AP143" s="209">
        <f t="shared" si="987"/>
        <v>0</v>
      </c>
      <c r="AQ143" s="210">
        <v>0</v>
      </c>
      <c r="AS143" s="180">
        <f t="shared" si="625"/>
        <v>0</v>
      </c>
      <c r="AT143" s="180">
        <f t="shared" si="626"/>
        <v>0</v>
      </c>
    </row>
    <row r="144" spans="1:46" s="265" customFormat="1" ht="14.4" customHeight="1">
      <c r="A144" s="319"/>
      <c r="B144" s="320" t="s">
        <v>355</v>
      </c>
      <c r="C144" s="320"/>
      <c r="D144" s="258" t="s">
        <v>281</v>
      </c>
      <c r="E144" s="203">
        <f>E145+E146+E147+E149+E150</f>
        <v>856088.8</v>
      </c>
      <c r="F144" s="203">
        <f>F145+F146+F147+F149+F150</f>
        <v>220685.94000000003</v>
      </c>
      <c r="G144" s="205">
        <f t="shared" ref="G144:G146" si="988">F144/E144</f>
        <v>0.2577839354982801</v>
      </c>
      <c r="H144" s="203">
        <f t="shared" ref="H144:I144" si="989">H145+H146+H147+H149+H150</f>
        <v>45561.8</v>
      </c>
      <c r="I144" s="203">
        <f t="shared" si="989"/>
        <v>45561.8</v>
      </c>
      <c r="J144" s="205">
        <f t="shared" ref="J144" si="990">I144/H144</f>
        <v>1</v>
      </c>
      <c r="K144" s="203">
        <f t="shared" ref="K144:O144" si="991">K145+K146+K147+K149+K150</f>
        <v>31711.4</v>
      </c>
      <c r="L144" s="203">
        <f t="shared" si="991"/>
        <v>31711.4</v>
      </c>
      <c r="M144" s="205">
        <f t="shared" ref="M144:M146" si="992">L144/K144</f>
        <v>1</v>
      </c>
      <c r="N144" s="203">
        <f t="shared" si="991"/>
        <v>108130.7</v>
      </c>
      <c r="O144" s="203">
        <f t="shared" si="991"/>
        <v>108130.7</v>
      </c>
      <c r="P144" s="205">
        <f t="shared" ref="P144:P146" si="993">O144/N144</f>
        <v>1</v>
      </c>
      <c r="Q144" s="203">
        <f t="shared" ref="Q144:R144" si="994">Q145+Q146+Q147+Q149+Q150</f>
        <v>35282</v>
      </c>
      <c r="R144" s="203">
        <f t="shared" si="994"/>
        <v>35282.04</v>
      </c>
      <c r="S144" s="205">
        <f t="shared" ref="S144:S146" si="995">R144/Q144</f>
        <v>1.000001133722578</v>
      </c>
      <c r="T144" s="203">
        <f t="shared" ref="T144" si="996">T145+T146+T147+T149+T150</f>
        <v>128731.59999999999</v>
      </c>
      <c r="U144" s="203">
        <f t="shared" ref="U144" si="997">U145+U146+U147+U149+U150</f>
        <v>0</v>
      </c>
      <c r="V144" s="210">
        <v>0</v>
      </c>
      <c r="W144" s="203">
        <f t="shared" ref="W144" si="998">W145+W146+W147+W149+W150</f>
        <v>85125</v>
      </c>
      <c r="X144" s="203">
        <f t="shared" ref="X144" si="999">X145+X146+X147+X149+X150</f>
        <v>0</v>
      </c>
      <c r="Y144" s="210">
        <v>0</v>
      </c>
      <c r="Z144" s="203">
        <f t="shared" ref="Z144" si="1000">Z145+Z146+Z147+Z149+Z150</f>
        <v>78768.399999999994</v>
      </c>
      <c r="AA144" s="203">
        <f t="shared" ref="AA144" si="1001">AA145+AA146+AA147+AA149+AA150</f>
        <v>0</v>
      </c>
      <c r="AB144" s="210">
        <v>0</v>
      </c>
      <c r="AC144" s="203">
        <f t="shared" ref="AC144" si="1002">AC145+AC146+AC147+AC149+AC150</f>
        <v>65125</v>
      </c>
      <c r="AD144" s="203">
        <f t="shared" ref="AD144" si="1003">AD145+AD146+AD147+AD149+AD150</f>
        <v>0</v>
      </c>
      <c r="AE144" s="210">
        <v>0</v>
      </c>
      <c r="AF144" s="203">
        <f t="shared" ref="AF144" si="1004">AF145+AF146+AF147+AF149+AF150</f>
        <v>65125</v>
      </c>
      <c r="AG144" s="203">
        <f t="shared" ref="AG144" si="1005">AG145+AG146+AG147+AG149+AG150</f>
        <v>0</v>
      </c>
      <c r="AH144" s="210">
        <v>0</v>
      </c>
      <c r="AI144" s="203">
        <f t="shared" ref="AI144" si="1006">AI145+AI146+AI147+AI149+AI150</f>
        <v>65125</v>
      </c>
      <c r="AJ144" s="203">
        <f t="shared" ref="AJ144" si="1007">AJ145+AJ146+AJ147+AJ149+AJ150</f>
        <v>0</v>
      </c>
      <c r="AK144" s="210">
        <v>0</v>
      </c>
      <c r="AL144" s="203">
        <f t="shared" ref="AL144" si="1008">AL145+AL146+AL147+AL149+AL150</f>
        <v>65125</v>
      </c>
      <c r="AM144" s="203">
        <f t="shared" ref="AM144" si="1009">AM145+AM146+AM147+AM149+AM150</f>
        <v>0</v>
      </c>
      <c r="AN144" s="210">
        <v>0</v>
      </c>
      <c r="AO144" s="203">
        <f t="shared" ref="AO144" si="1010">AO145+AO146+AO147+AO149+AO150</f>
        <v>82277.899999999994</v>
      </c>
      <c r="AP144" s="203">
        <f t="shared" ref="AP144" si="1011">AP145+AP146+AP147+AP149+AP150</f>
        <v>0</v>
      </c>
      <c r="AQ144" s="210">
        <v>0</v>
      </c>
      <c r="AS144" s="266">
        <f t="shared" si="625"/>
        <v>856088.8</v>
      </c>
      <c r="AT144" s="266">
        <f t="shared" si="626"/>
        <v>0</v>
      </c>
    </row>
    <row r="145" spans="1:46" s="265" customFormat="1" ht="27.6">
      <c r="A145" s="319"/>
      <c r="B145" s="320"/>
      <c r="C145" s="320"/>
      <c r="D145" s="258" t="s">
        <v>37</v>
      </c>
      <c r="E145" s="218">
        <f>H145+K145+N145+Q145+T145+W145+Z145+AC145+AF145+AI145+AL145+AO145</f>
        <v>3451.2000000000003</v>
      </c>
      <c r="F145" s="203">
        <f t="shared" ref="F145:F150" si="1012">F138+F110+F89+F47</f>
        <v>803.94</v>
      </c>
      <c r="G145" s="205">
        <f t="shared" si="988"/>
        <v>0.23294506258692629</v>
      </c>
      <c r="H145" s="203">
        <f t="shared" ref="H145:I145" si="1013">H138+H110+H89+H47</f>
        <v>0</v>
      </c>
      <c r="I145" s="203">
        <f t="shared" si="1013"/>
        <v>0</v>
      </c>
      <c r="J145" s="220">
        <v>0</v>
      </c>
      <c r="K145" s="203">
        <f t="shared" ref="K145:L145" si="1014">K138+K110+K89+K47</f>
        <v>270.7</v>
      </c>
      <c r="L145" s="203">
        <f t="shared" si="1014"/>
        <v>270.7</v>
      </c>
      <c r="M145" s="205">
        <f t="shared" si="992"/>
        <v>1</v>
      </c>
      <c r="N145" s="203">
        <f t="shared" ref="N145:O145" si="1015">N138+N110+N89+N47</f>
        <v>269.3</v>
      </c>
      <c r="O145" s="203">
        <f t="shared" si="1015"/>
        <v>269.3</v>
      </c>
      <c r="P145" s="205">
        <f t="shared" si="993"/>
        <v>1</v>
      </c>
      <c r="Q145" s="203">
        <f t="shared" ref="Q145:R145" si="1016">Q138+Q110+Q89+Q47</f>
        <v>263.89999999999998</v>
      </c>
      <c r="R145" s="203">
        <f t="shared" si="1016"/>
        <v>263.94</v>
      </c>
      <c r="S145" s="205">
        <f t="shared" si="995"/>
        <v>1.0001515725653658</v>
      </c>
      <c r="T145" s="203">
        <f t="shared" ref="T145:U145" si="1017">T138+T110+T89+T47</f>
        <v>2647.3</v>
      </c>
      <c r="U145" s="203">
        <f t="shared" si="1017"/>
        <v>0</v>
      </c>
      <c r="V145" s="210">
        <v>0</v>
      </c>
      <c r="W145" s="203">
        <f t="shared" ref="W145:X145" si="1018">W138+W110+W89+W47</f>
        <v>0</v>
      </c>
      <c r="X145" s="203">
        <f t="shared" si="1018"/>
        <v>0</v>
      </c>
      <c r="Y145" s="210">
        <v>0</v>
      </c>
      <c r="Z145" s="203">
        <f t="shared" ref="Z145:AA145" si="1019">Z138+Z110+Z89+Z47</f>
        <v>0</v>
      </c>
      <c r="AA145" s="203">
        <f t="shared" si="1019"/>
        <v>0</v>
      </c>
      <c r="AB145" s="210">
        <v>0</v>
      </c>
      <c r="AC145" s="203">
        <f t="shared" ref="AC145:AD145" si="1020">AC138+AC110+AC89+AC47</f>
        <v>0</v>
      </c>
      <c r="AD145" s="203">
        <f t="shared" si="1020"/>
        <v>0</v>
      </c>
      <c r="AE145" s="210">
        <v>0</v>
      </c>
      <c r="AF145" s="203">
        <f t="shared" ref="AF145:AG145" si="1021">AF138+AF110+AF89+AF47</f>
        <v>0</v>
      </c>
      <c r="AG145" s="203">
        <f t="shared" si="1021"/>
        <v>0</v>
      </c>
      <c r="AH145" s="210">
        <v>0</v>
      </c>
      <c r="AI145" s="203">
        <f t="shared" ref="AI145:AJ145" si="1022">AI138+AI110+AI89+AI47</f>
        <v>0</v>
      </c>
      <c r="AJ145" s="203">
        <f t="shared" si="1022"/>
        <v>0</v>
      </c>
      <c r="AK145" s="210">
        <v>0</v>
      </c>
      <c r="AL145" s="203">
        <f t="shared" ref="AL145:AM145" si="1023">AL138+AL110+AL89+AL47</f>
        <v>0</v>
      </c>
      <c r="AM145" s="203">
        <f t="shared" si="1023"/>
        <v>0</v>
      </c>
      <c r="AN145" s="210">
        <v>0</v>
      </c>
      <c r="AO145" s="203">
        <f t="shared" ref="AO145:AP145" si="1024">AO138+AO110+AO89+AO47</f>
        <v>0</v>
      </c>
      <c r="AP145" s="203">
        <f t="shared" si="1024"/>
        <v>0</v>
      </c>
      <c r="AQ145" s="210">
        <v>0</v>
      </c>
      <c r="AS145" s="266">
        <f t="shared" si="625"/>
        <v>3451.2000000000003</v>
      </c>
      <c r="AT145" s="266">
        <f t="shared" si="626"/>
        <v>0</v>
      </c>
    </row>
    <row r="146" spans="1:46" s="265" customFormat="1" ht="41.4">
      <c r="A146" s="319"/>
      <c r="B146" s="320"/>
      <c r="C146" s="320"/>
      <c r="D146" s="258" t="s">
        <v>2</v>
      </c>
      <c r="E146" s="218">
        <f>H146+K146+N146+Q146+T146+W146+Z146+AC146+AF146+AI146+AL146+AO146</f>
        <v>179021</v>
      </c>
      <c r="F146" s="203">
        <f t="shared" si="1012"/>
        <v>53486.30000000001</v>
      </c>
      <c r="G146" s="205">
        <f t="shared" si="988"/>
        <v>0.29877109389401252</v>
      </c>
      <c r="H146" s="203">
        <f t="shared" ref="H146:I146" si="1025">H139+H111+H90+H48</f>
        <v>12780.7</v>
      </c>
      <c r="I146" s="203">
        <f t="shared" si="1025"/>
        <v>12780.7</v>
      </c>
      <c r="J146" s="205">
        <f t="shared" ref="J146" si="1026">I146/H146</f>
        <v>1</v>
      </c>
      <c r="K146" s="203">
        <f t="shared" ref="K146:L146" si="1027">K139+K111+K90+K48</f>
        <v>12815.2</v>
      </c>
      <c r="L146" s="203">
        <f t="shared" si="1027"/>
        <v>12815.2</v>
      </c>
      <c r="M146" s="205">
        <f t="shared" si="992"/>
        <v>1</v>
      </c>
      <c r="N146" s="203">
        <f t="shared" ref="N146:O146" si="1028">N139+N111+N90+N48</f>
        <v>12939.400000000001</v>
      </c>
      <c r="O146" s="203">
        <f t="shared" si="1028"/>
        <v>12939.400000000001</v>
      </c>
      <c r="P146" s="205">
        <f t="shared" si="993"/>
        <v>1</v>
      </c>
      <c r="Q146" s="203">
        <f t="shared" ref="Q146:R146" si="1029">Q139+Q111+Q90+Q48</f>
        <v>14951</v>
      </c>
      <c r="R146" s="203">
        <f t="shared" si="1029"/>
        <v>14951</v>
      </c>
      <c r="S146" s="205">
        <f t="shared" si="995"/>
        <v>1</v>
      </c>
      <c r="T146" s="203">
        <f t="shared" ref="T146:U146" si="1030">T139+T111+T90+T48</f>
        <v>28724.699999999997</v>
      </c>
      <c r="U146" s="203">
        <f t="shared" si="1030"/>
        <v>0</v>
      </c>
      <c r="V146" s="210">
        <v>0</v>
      </c>
      <c r="W146" s="203">
        <f t="shared" ref="W146:X146" si="1031">W139+W111+W90+W48</f>
        <v>13830</v>
      </c>
      <c r="X146" s="203">
        <f t="shared" si="1031"/>
        <v>0</v>
      </c>
      <c r="Y146" s="210">
        <v>0</v>
      </c>
      <c r="Z146" s="203">
        <f t="shared" ref="Z146:AA146" si="1032">Z139+Z111+Z90+Z48</f>
        <v>13830</v>
      </c>
      <c r="AA146" s="203">
        <f t="shared" si="1032"/>
        <v>0</v>
      </c>
      <c r="AB146" s="210">
        <v>0</v>
      </c>
      <c r="AC146" s="203">
        <f t="shared" ref="AC146:AD146" si="1033">AC139+AC111+AC90+AC48</f>
        <v>13830</v>
      </c>
      <c r="AD146" s="203">
        <f t="shared" si="1033"/>
        <v>0</v>
      </c>
      <c r="AE146" s="210">
        <v>0</v>
      </c>
      <c r="AF146" s="203">
        <f t="shared" ref="AF146:AG146" si="1034">AF139+AF111+AF90+AF48</f>
        <v>13830</v>
      </c>
      <c r="AG146" s="203">
        <f t="shared" si="1034"/>
        <v>0</v>
      </c>
      <c r="AH146" s="210">
        <v>0</v>
      </c>
      <c r="AI146" s="203">
        <f t="shared" ref="AI146:AJ146" si="1035">AI139+AI111+AI90+AI48</f>
        <v>13830</v>
      </c>
      <c r="AJ146" s="203">
        <f t="shared" si="1035"/>
        <v>0</v>
      </c>
      <c r="AK146" s="210">
        <v>0</v>
      </c>
      <c r="AL146" s="203">
        <f t="shared" ref="AL146:AM146" si="1036">AL139+AL111+AL90+AL48</f>
        <v>13830</v>
      </c>
      <c r="AM146" s="203">
        <f t="shared" si="1036"/>
        <v>0</v>
      </c>
      <c r="AN146" s="210">
        <v>0</v>
      </c>
      <c r="AO146" s="203">
        <f t="shared" ref="AO146:AP146" si="1037">AO139+AO111+AO90+AO48</f>
        <v>13830</v>
      </c>
      <c r="AP146" s="203">
        <f t="shared" si="1037"/>
        <v>0</v>
      </c>
      <c r="AQ146" s="210">
        <v>0</v>
      </c>
      <c r="AS146" s="266">
        <f t="shared" si="625"/>
        <v>179021.00000000003</v>
      </c>
      <c r="AT146" s="266">
        <f t="shared" si="626"/>
        <v>0</v>
      </c>
    </row>
    <row r="147" spans="1:46" s="265" customFormat="1" ht="27.6">
      <c r="A147" s="319"/>
      <c r="B147" s="320"/>
      <c r="C147" s="320"/>
      <c r="D147" s="258" t="s">
        <v>271</v>
      </c>
      <c r="E147" s="218">
        <f>H147+K147+N147+Q147+T147+W147+Z147+AC147+AF147+AI147+AL147+AO147</f>
        <v>673616.6</v>
      </c>
      <c r="F147" s="203">
        <f t="shared" si="1012"/>
        <v>166395.70000000001</v>
      </c>
      <c r="G147" s="205">
        <f>F147/E147</f>
        <v>0.24701840780052037</v>
      </c>
      <c r="H147" s="203">
        <f t="shared" ref="H147:I147" si="1038">H140+H112+H91+H49</f>
        <v>32781.1</v>
      </c>
      <c r="I147" s="203">
        <f t="shared" si="1038"/>
        <v>32781.1</v>
      </c>
      <c r="J147" s="205">
        <f>I147/H147</f>
        <v>1</v>
      </c>
      <c r="K147" s="203">
        <f t="shared" ref="K147:L147" si="1039">K140+K112+K91+K49</f>
        <v>18625.5</v>
      </c>
      <c r="L147" s="203">
        <f t="shared" si="1039"/>
        <v>18625.5</v>
      </c>
      <c r="M147" s="205">
        <f>L147/K147</f>
        <v>1</v>
      </c>
      <c r="N147" s="203">
        <f t="shared" ref="N147:O147" si="1040">N140+N112+N91+N49</f>
        <v>94922</v>
      </c>
      <c r="O147" s="203">
        <f t="shared" si="1040"/>
        <v>94922</v>
      </c>
      <c r="P147" s="205">
        <f>O147/N147</f>
        <v>1</v>
      </c>
      <c r="Q147" s="203">
        <f t="shared" ref="Q147:R147" si="1041">Q140+Q112+Q91+Q49</f>
        <v>20067.100000000002</v>
      </c>
      <c r="R147" s="203">
        <f t="shared" si="1041"/>
        <v>20067.100000000002</v>
      </c>
      <c r="S147" s="205">
        <f>R147/Q147</f>
        <v>1</v>
      </c>
      <c r="T147" s="203">
        <f t="shared" ref="T147:U147" si="1042">T140+T112+T91+T49</f>
        <v>97359.599999999991</v>
      </c>
      <c r="U147" s="203">
        <f t="shared" si="1042"/>
        <v>0</v>
      </c>
      <c r="V147" s="210">
        <v>0</v>
      </c>
      <c r="W147" s="203">
        <f t="shared" ref="W147:X147" si="1043">W140+W112+W91+W49</f>
        <v>71295</v>
      </c>
      <c r="X147" s="203">
        <f t="shared" si="1043"/>
        <v>0</v>
      </c>
      <c r="Y147" s="210">
        <v>0</v>
      </c>
      <c r="Z147" s="203">
        <f t="shared" ref="Z147:AA147" si="1044">Z140+Z112+Z91+Z49</f>
        <v>64938.400000000001</v>
      </c>
      <c r="AA147" s="203">
        <f t="shared" si="1044"/>
        <v>0</v>
      </c>
      <c r="AB147" s="210">
        <v>0</v>
      </c>
      <c r="AC147" s="203">
        <f t="shared" ref="AC147:AD147" si="1045">AC140+AC112+AC91+AC49</f>
        <v>51295</v>
      </c>
      <c r="AD147" s="203">
        <f t="shared" si="1045"/>
        <v>0</v>
      </c>
      <c r="AE147" s="210">
        <v>0</v>
      </c>
      <c r="AF147" s="203">
        <f t="shared" ref="AF147:AG147" si="1046">AF140+AF112+AF91+AF49</f>
        <v>51295</v>
      </c>
      <c r="AG147" s="203">
        <f t="shared" si="1046"/>
        <v>0</v>
      </c>
      <c r="AH147" s="210">
        <v>0</v>
      </c>
      <c r="AI147" s="203">
        <f t="shared" ref="AI147:AJ147" si="1047">AI140+AI112+AI91+AI49</f>
        <v>51295</v>
      </c>
      <c r="AJ147" s="203">
        <f t="shared" si="1047"/>
        <v>0</v>
      </c>
      <c r="AK147" s="210">
        <v>0</v>
      </c>
      <c r="AL147" s="203">
        <f t="shared" ref="AL147:AM147" si="1048">AL140+AL112+AL91+AL49</f>
        <v>51295</v>
      </c>
      <c r="AM147" s="203">
        <f t="shared" si="1048"/>
        <v>0</v>
      </c>
      <c r="AN147" s="210">
        <v>0</v>
      </c>
      <c r="AO147" s="203">
        <f t="shared" ref="AO147:AP147" si="1049">AO140+AO112+AO91+AO49</f>
        <v>68447.899999999994</v>
      </c>
      <c r="AP147" s="203">
        <f t="shared" si="1049"/>
        <v>0</v>
      </c>
      <c r="AQ147" s="210">
        <v>0</v>
      </c>
      <c r="AS147" s="266">
        <f t="shared" si="625"/>
        <v>673616.6</v>
      </c>
      <c r="AT147" s="266">
        <f t="shared" si="626"/>
        <v>0</v>
      </c>
    </row>
    <row r="148" spans="1:46" s="265" customFormat="1" ht="82.8">
      <c r="A148" s="319"/>
      <c r="B148" s="320"/>
      <c r="C148" s="320"/>
      <c r="D148" s="258" t="s">
        <v>277</v>
      </c>
      <c r="E148" s="203">
        <f>E141+E113+E92+E50</f>
        <v>0</v>
      </c>
      <c r="F148" s="203">
        <f t="shared" si="1012"/>
        <v>0</v>
      </c>
      <c r="G148" s="210">
        <v>0</v>
      </c>
      <c r="H148" s="203">
        <f t="shared" ref="H148:I148" si="1050">H141+H113+H92+H50</f>
        <v>0</v>
      </c>
      <c r="I148" s="203">
        <f t="shared" si="1050"/>
        <v>0</v>
      </c>
      <c r="J148" s="210">
        <v>0</v>
      </c>
      <c r="K148" s="203">
        <f>K141+K113+K92+K50</f>
        <v>0</v>
      </c>
      <c r="L148" s="203">
        <f t="shared" ref="L148" si="1051">L141+L113+L92+L50</f>
        <v>0</v>
      </c>
      <c r="M148" s="210">
        <v>0</v>
      </c>
      <c r="N148" s="203">
        <f t="shared" ref="N148:O148" si="1052">N141+N113+N92+N50</f>
        <v>0</v>
      </c>
      <c r="O148" s="203">
        <f t="shared" si="1052"/>
        <v>0</v>
      </c>
      <c r="P148" s="210">
        <v>0</v>
      </c>
      <c r="Q148" s="203">
        <f t="shared" ref="Q148:R148" si="1053">Q141+Q113+Q92+Q50</f>
        <v>0</v>
      </c>
      <c r="R148" s="203">
        <f t="shared" si="1053"/>
        <v>0</v>
      </c>
      <c r="S148" s="210">
        <v>0</v>
      </c>
      <c r="T148" s="203">
        <f t="shared" ref="T148:U148" si="1054">T141+T113+T92+T50</f>
        <v>0</v>
      </c>
      <c r="U148" s="203">
        <f t="shared" si="1054"/>
        <v>0</v>
      </c>
      <c r="V148" s="210">
        <v>0</v>
      </c>
      <c r="W148" s="203">
        <f t="shared" ref="W148:X148" si="1055">W141+W113+W92+W50</f>
        <v>0</v>
      </c>
      <c r="X148" s="203">
        <f t="shared" si="1055"/>
        <v>0</v>
      </c>
      <c r="Y148" s="210">
        <v>0</v>
      </c>
      <c r="Z148" s="203">
        <f t="shared" ref="Z148:AA148" si="1056">Z141+Z113+Z92+Z50</f>
        <v>0</v>
      </c>
      <c r="AA148" s="203">
        <f t="shared" si="1056"/>
        <v>0</v>
      </c>
      <c r="AB148" s="210">
        <v>0</v>
      </c>
      <c r="AC148" s="203">
        <f t="shared" ref="AC148:AD148" si="1057">AC141+AC113+AC92+AC50</f>
        <v>0</v>
      </c>
      <c r="AD148" s="203">
        <f t="shared" si="1057"/>
        <v>0</v>
      </c>
      <c r="AE148" s="210">
        <v>0</v>
      </c>
      <c r="AF148" s="203">
        <f t="shared" ref="AF148:AG148" si="1058">AF141+AF113+AF92+AF50</f>
        <v>0</v>
      </c>
      <c r="AG148" s="203">
        <f t="shared" si="1058"/>
        <v>0</v>
      </c>
      <c r="AH148" s="210">
        <v>0</v>
      </c>
      <c r="AI148" s="203">
        <f t="shared" ref="AI148:AJ148" si="1059">AI141+AI113+AI92+AI50</f>
        <v>0</v>
      </c>
      <c r="AJ148" s="203">
        <f t="shared" si="1059"/>
        <v>0</v>
      </c>
      <c r="AK148" s="210">
        <v>0</v>
      </c>
      <c r="AL148" s="203">
        <f t="shared" ref="AL148:AM148" si="1060">AL141+AL113+AL92+AL50</f>
        <v>0</v>
      </c>
      <c r="AM148" s="203">
        <f t="shared" si="1060"/>
        <v>0</v>
      </c>
      <c r="AN148" s="210">
        <v>0</v>
      </c>
      <c r="AO148" s="203">
        <f t="shared" ref="AO148:AP148" si="1061">AO141+AO113+AO92+AO50</f>
        <v>0</v>
      </c>
      <c r="AP148" s="203">
        <f t="shared" si="1061"/>
        <v>0</v>
      </c>
      <c r="AQ148" s="210">
        <v>0</v>
      </c>
      <c r="AS148" s="266">
        <f t="shared" si="625"/>
        <v>0</v>
      </c>
      <c r="AT148" s="266">
        <f t="shared" si="626"/>
        <v>0</v>
      </c>
    </row>
    <row r="149" spans="1:46" s="265" customFormat="1" ht="27.6">
      <c r="A149" s="319"/>
      <c r="B149" s="320"/>
      <c r="C149" s="320"/>
      <c r="D149" s="258" t="s">
        <v>283</v>
      </c>
      <c r="E149" s="203">
        <f>E142+E114+E93+E51</f>
        <v>0</v>
      </c>
      <c r="F149" s="203">
        <f t="shared" si="1012"/>
        <v>0</v>
      </c>
      <c r="G149" s="210">
        <v>0</v>
      </c>
      <c r="H149" s="203">
        <f t="shared" ref="H149:I149" si="1062">H142+H114+H93+H51</f>
        <v>0</v>
      </c>
      <c r="I149" s="203">
        <f t="shared" si="1062"/>
        <v>0</v>
      </c>
      <c r="J149" s="210">
        <v>0</v>
      </c>
      <c r="K149" s="203">
        <f t="shared" ref="K149:L149" si="1063">K142+K114+K93+K51</f>
        <v>0</v>
      </c>
      <c r="L149" s="203">
        <f t="shared" si="1063"/>
        <v>0</v>
      </c>
      <c r="M149" s="210">
        <v>0</v>
      </c>
      <c r="N149" s="203">
        <f t="shared" ref="N149:O149" si="1064">N142+N114+N93+N51</f>
        <v>0</v>
      </c>
      <c r="O149" s="203">
        <f t="shared" si="1064"/>
        <v>0</v>
      </c>
      <c r="P149" s="210">
        <v>0</v>
      </c>
      <c r="Q149" s="203">
        <f t="shared" ref="Q149:R149" si="1065">Q142+Q114+Q93+Q51</f>
        <v>0</v>
      </c>
      <c r="R149" s="203">
        <f t="shared" si="1065"/>
        <v>0</v>
      </c>
      <c r="S149" s="210">
        <v>0</v>
      </c>
      <c r="T149" s="203">
        <f t="shared" ref="T149:U149" si="1066">T142+T114+T93+T51</f>
        <v>0</v>
      </c>
      <c r="U149" s="203">
        <f t="shared" si="1066"/>
        <v>0</v>
      </c>
      <c r="V149" s="210">
        <v>0</v>
      </c>
      <c r="W149" s="203">
        <f t="shared" ref="W149:X149" si="1067">W142+W114+W93+W51</f>
        <v>0</v>
      </c>
      <c r="X149" s="203">
        <f t="shared" si="1067"/>
        <v>0</v>
      </c>
      <c r="Y149" s="210">
        <v>0</v>
      </c>
      <c r="Z149" s="203">
        <f t="shared" ref="Z149:AA149" si="1068">Z142+Z114+Z93+Z51</f>
        <v>0</v>
      </c>
      <c r="AA149" s="203">
        <f t="shared" si="1068"/>
        <v>0</v>
      </c>
      <c r="AB149" s="210">
        <v>0</v>
      </c>
      <c r="AC149" s="203">
        <f t="shared" ref="AC149:AD149" si="1069">AC142+AC114+AC93+AC51</f>
        <v>0</v>
      </c>
      <c r="AD149" s="203">
        <f t="shared" si="1069"/>
        <v>0</v>
      </c>
      <c r="AE149" s="210">
        <v>0</v>
      </c>
      <c r="AF149" s="203">
        <f t="shared" ref="AF149:AG149" si="1070">AF142+AF114+AF93+AF51</f>
        <v>0</v>
      </c>
      <c r="AG149" s="203">
        <f t="shared" si="1070"/>
        <v>0</v>
      </c>
      <c r="AH149" s="210">
        <v>0</v>
      </c>
      <c r="AI149" s="203">
        <f t="shared" ref="AI149:AJ149" si="1071">AI142+AI114+AI93+AI51</f>
        <v>0</v>
      </c>
      <c r="AJ149" s="203">
        <f t="shared" si="1071"/>
        <v>0</v>
      </c>
      <c r="AK149" s="210">
        <v>0</v>
      </c>
      <c r="AL149" s="203">
        <f t="shared" ref="AL149:AM149" si="1072">AL142+AL114+AL93+AL51</f>
        <v>0</v>
      </c>
      <c r="AM149" s="203">
        <f t="shared" si="1072"/>
        <v>0</v>
      </c>
      <c r="AN149" s="210">
        <v>0</v>
      </c>
      <c r="AO149" s="203">
        <f t="shared" ref="AO149:AP149" si="1073">AO142+AO114+AO93+AO51</f>
        <v>0</v>
      </c>
      <c r="AP149" s="203">
        <f t="shared" si="1073"/>
        <v>0</v>
      </c>
      <c r="AQ149" s="210">
        <v>0</v>
      </c>
      <c r="AS149" s="266">
        <f t="shared" si="625"/>
        <v>0</v>
      </c>
      <c r="AT149" s="266">
        <f t="shared" si="626"/>
        <v>0</v>
      </c>
    </row>
    <row r="150" spans="1:46" s="265" customFormat="1" ht="41.4">
      <c r="A150" s="319"/>
      <c r="B150" s="320"/>
      <c r="C150" s="320"/>
      <c r="D150" s="258" t="s">
        <v>284</v>
      </c>
      <c r="E150" s="203">
        <f>E143+E115+E94+E52</f>
        <v>0</v>
      </c>
      <c r="F150" s="203">
        <f t="shared" si="1012"/>
        <v>0</v>
      </c>
      <c r="G150" s="210">
        <v>0</v>
      </c>
      <c r="H150" s="203">
        <f t="shared" ref="H150:I150" si="1074">H143+H115+H94+H52</f>
        <v>0</v>
      </c>
      <c r="I150" s="203">
        <f t="shared" si="1074"/>
        <v>0</v>
      </c>
      <c r="J150" s="210">
        <v>0</v>
      </c>
      <c r="K150" s="203">
        <f t="shared" ref="K150:L150" si="1075">K143+K115+K94+K52</f>
        <v>0</v>
      </c>
      <c r="L150" s="203">
        <f t="shared" si="1075"/>
        <v>0</v>
      </c>
      <c r="M150" s="210">
        <v>0</v>
      </c>
      <c r="N150" s="203">
        <f t="shared" ref="N150:O150" si="1076">N143+N115+N94+N52</f>
        <v>0</v>
      </c>
      <c r="O150" s="203">
        <f t="shared" si="1076"/>
        <v>0</v>
      </c>
      <c r="P150" s="210">
        <v>0</v>
      </c>
      <c r="Q150" s="203">
        <f t="shared" ref="Q150:R150" si="1077">Q143+Q115+Q94+Q52</f>
        <v>0</v>
      </c>
      <c r="R150" s="203">
        <f t="shared" si="1077"/>
        <v>0</v>
      </c>
      <c r="S150" s="210">
        <v>0</v>
      </c>
      <c r="T150" s="203">
        <f t="shared" ref="T150:U150" si="1078">T143+T115+T94+T52</f>
        <v>0</v>
      </c>
      <c r="U150" s="203">
        <f t="shared" si="1078"/>
        <v>0</v>
      </c>
      <c r="V150" s="210">
        <v>0</v>
      </c>
      <c r="W150" s="203">
        <f t="shared" ref="W150:X150" si="1079">W143+W115+W94+W52</f>
        <v>0</v>
      </c>
      <c r="X150" s="203">
        <f t="shared" si="1079"/>
        <v>0</v>
      </c>
      <c r="Y150" s="210">
        <v>0</v>
      </c>
      <c r="Z150" s="203">
        <f t="shared" ref="Z150:AA150" si="1080">Z143+Z115+Z94+Z52</f>
        <v>0</v>
      </c>
      <c r="AA150" s="203">
        <f t="shared" si="1080"/>
        <v>0</v>
      </c>
      <c r="AB150" s="210">
        <v>0</v>
      </c>
      <c r="AC150" s="203">
        <f t="shared" ref="AC150:AD150" si="1081">AC143+AC115+AC94+AC52</f>
        <v>0</v>
      </c>
      <c r="AD150" s="203">
        <f t="shared" si="1081"/>
        <v>0</v>
      </c>
      <c r="AE150" s="210">
        <v>0</v>
      </c>
      <c r="AF150" s="203">
        <f t="shared" ref="AF150:AG150" si="1082">AF143+AF115+AF94+AF52</f>
        <v>0</v>
      </c>
      <c r="AG150" s="203">
        <f t="shared" si="1082"/>
        <v>0</v>
      </c>
      <c r="AH150" s="210">
        <v>0</v>
      </c>
      <c r="AI150" s="203">
        <f t="shared" ref="AI150:AJ150" si="1083">AI143+AI115+AI94+AI52</f>
        <v>0</v>
      </c>
      <c r="AJ150" s="203">
        <f t="shared" si="1083"/>
        <v>0</v>
      </c>
      <c r="AK150" s="210">
        <v>0</v>
      </c>
      <c r="AL150" s="203">
        <f t="shared" ref="AL150:AM150" si="1084">AL143+AL115+AL94+AL52</f>
        <v>0</v>
      </c>
      <c r="AM150" s="203">
        <f t="shared" si="1084"/>
        <v>0</v>
      </c>
      <c r="AN150" s="210">
        <v>0</v>
      </c>
      <c r="AO150" s="203">
        <f t="shared" ref="AO150:AP150" si="1085">AO143+AO115+AO94+AO52</f>
        <v>0</v>
      </c>
      <c r="AP150" s="203">
        <f t="shared" si="1085"/>
        <v>0</v>
      </c>
      <c r="AQ150" s="210">
        <v>0</v>
      </c>
      <c r="AS150" s="266">
        <f t="shared" si="625"/>
        <v>0</v>
      </c>
      <c r="AT150" s="266">
        <f t="shared" si="626"/>
        <v>0</v>
      </c>
    </row>
    <row r="151" spans="1:46" s="185" customFormat="1" ht="20.25" customHeight="1">
      <c r="A151" s="327" t="s">
        <v>382</v>
      </c>
      <c r="B151" s="328"/>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c r="AJ151" s="328"/>
      <c r="AK151" s="328"/>
      <c r="AL151" s="328"/>
      <c r="AM151" s="328"/>
      <c r="AN151" s="328"/>
      <c r="AO151" s="328"/>
      <c r="AP151" s="328"/>
      <c r="AQ151" s="329"/>
      <c r="AS151" s="186">
        <f t="shared" si="625"/>
        <v>0</v>
      </c>
      <c r="AT151" s="186">
        <f t="shared" si="626"/>
        <v>0</v>
      </c>
    </row>
    <row r="152" spans="1:46" ht="15.75" customHeight="1">
      <c r="A152" s="330" t="s">
        <v>381</v>
      </c>
      <c r="B152" s="331"/>
      <c r="C152" s="331"/>
      <c r="D152" s="331"/>
      <c r="E152" s="331"/>
      <c r="F152" s="331"/>
      <c r="G152" s="331"/>
      <c r="H152" s="331"/>
      <c r="I152" s="331"/>
      <c r="J152" s="331"/>
      <c r="K152" s="331"/>
      <c r="L152" s="331"/>
      <c r="M152" s="331"/>
      <c r="N152" s="331"/>
      <c r="O152" s="331"/>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c r="AM152" s="331"/>
      <c r="AN152" s="331"/>
      <c r="AO152" s="331"/>
      <c r="AP152" s="331"/>
      <c r="AQ152" s="332"/>
      <c r="AS152" s="180">
        <f t="shared" si="625"/>
        <v>0</v>
      </c>
      <c r="AT152" s="180">
        <f t="shared" si="626"/>
        <v>0</v>
      </c>
    </row>
    <row r="153" spans="1:46" ht="14.4" customHeight="1">
      <c r="A153" s="333" t="s">
        <v>380</v>
      </c>
      <c r="B153" s="334"/>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c r="Z153" s="334"/>
      <c r="AA153" s="334"/>
      <c r="AB153" s="334"/>
      <c r="AC153" s="334"/>
      <c r="AD153" s="334"/>
      <c r="AE153" s="334"/>
      <c r="AF153" s="334"/>
      <c r="AG153" s="334"/>
      <c r="AH153" s="334"/>
      <c r="AI153" s="334"/>
      <c r="AJ153" s="334"/>
      <c r="AK153" s="334"/>
      <c r="AL153" s="334"/>
      <c r="AM153" s="334"/>
      <c r="AN153" s="334"/>
      <c r="AO153" s="334"/>
      <c r="AP153" s="334"/>
      <c r="AQ153" s="335"/>
      <c r="AS153" s="180">
        <f t="shared" si="625"/>
        <v>0</v>
      </c>
      <c r="AT153" s="180">
        <f t="shared" si="626"/>
        <v>0</v>
      </c>
    </row>
    <row r="154" spans="1:46">
      <c r="A154" s="315" t="s">
        <v>6</v>
      </c>
      <c r="B154" s="326" t="s">
        <v>280</v>
      </c>
      <c r="C154" s="326" t="s">
        <v>356</v>
      </c>
      <c r="D154" s="208" t="s">
        <v>281</v>
      </c>
      <c r="E154" s="316" t="s">
        <v>282</v>
      </c>
      <c r="F154" s="210">
        <v>0</v>
      </c>
      <c r="G154" s="210">
        <v>0</v>
      </c>
      <c r="H154" s="210">
        <v>0</v>
      </c>
      <c r="I154" s="210">
        <v>0</v>
      </c>
      <c r="J154" s="210">
        <v>0</v>
      </c>
      <c r="K154" s="210">
        <v>0</v>
      </c>
      <c r="L154" s="210">
        <v>0</v>
      </c>
      <c r="M154" s="210">
        <v>0</v>
      </c>
      <c r="N154" s="210">
        <v>0</v>
      </c>
      <c r="O154" s="210">
        <v>0</v>
      </c>
      <c r="P154" s="210">
        <v>0</v>
      </c>
      <c r="Q154" s="210">
        <v>0</v>
      </c>
      <c r="R154" s="210">
        <v>0</v>
      </c>
      <c r="S154" s="210">
        <v>0</v>
      </c>
      <c r="T154" s="210">
        <v>0</v>
      </c>
      <c r="U154" s="210">
        <v>0</v>
      </c>
      <c r="V154" s="210">
        <v>0</v>
      </c>
      <c r="W154" s="210">
        <v>0</v>
      </c>
      <c r="X154" s="210">
        <v>0</v>
      </c>
      <c r="Y154" s="210">
        <v>0</v>
      </c>
      <c r="Z154" s="210">
        <v>0</v>
      </c>
      <c r="AA154" s="210">
        <v>0</v>
      </c>
      <c r="AB154" s="210">
        <v>0</v>
      </c>
      <c r="AC154" s="210">
        <v>0</v>
      </c>
      <c r="AD154" s="210">
        <v>0</v>
      </c>
      <c r="AE154" s="210">
        <v>0</v>
      </c>
      <c r="AF154" s="210">
        <v>0</v>
      </c>
      <c r="AG154" s="210">
        <v>0</v>
      </c>
      <c r="AH154" s="210">
        <v>0</v>
      </c>
      <c r="AI154" s="210">
        <v>0</v>
      </c>
      <c r="AJ154" s="210">
        <v>0</v>
      </c>
      <c r="AK154" s="210">
        <v>0</v>
      </c>
      <c r="AL154" s="210">
        <v>0</v>
      </c>
      <c r="AM154" s="210">
        <v>0</v>
      </c>
      <c r="AN154" s="210">
        <v>0</v>
      </c>
      <c r="AO154" s="210">
        <v>0</v>
      </c>
      <c r="AP154" s="210">
        <v>0</v>
      </c>
      <c r="AQ154" s="210">
        <v>0</v>
      </c>
      <c r="AS154" s="180">
        <f t="shared" si="625"/>
        <v>0</v>
      </c>
      <c r="AT154" s="180">
        <v>0</v>
      </c>
    </row>
    <row r="155" spans="1:46" ht="27.6">
      <c r="A155" s="315"/>
      <c r="B155" s="326"/>
      <c r="C155" s="326"/>
      <c r="D155" s="208" t="s">
        <v>37</v>
      </c>
      <c r="E155" s="317"/>
      <c r="F155" s="210">
        <v>0</v>
      </c>
      <c r="G155" s="210">
        <v>0</v>
      </c>
      <c r="H155" s="210">
        <v>0</v>
      </c>
      <c r="I155" s="210">
        <v>0</v>
      </c>
      <c r="J155" s="210">
        <v>0</v>
      </c>
      <c r="K155" s="210">
        <v>0</v>
      </c>
      <c r="L155" s="210">
        <v>0</v>
      </c>
      <c r="M155" s="210">
        <v>0</v>
      </c>
      <c r="N155" s="210">
        <v>0</v>
      </c>
      <c r="O155" s="210">
        <v>0</v>
      </c>
      <c r="P155" s="210">
        <v>0</v>
      </c>
      <c r="Q155" s="210">
        <v>0</v>
      </c>
      <c r="R155" s="210">
        <v>0</v>
      </c>
      <c r="S155" s="210">
        <v>0</v>
      </c>
      <c r="T155" s="210">
        <v>0</v>
      </c>
      <c r="U155" s="210">
        <v>0</v>
      </c>
      <c r="V155" s="210">
        <v>0</v>
      </c>
      <c r="W155" s="210">
        <v>0</v>
      </c>
      <c r="X155" s="210">
        <v>0</v>
      </c>
      <c r="Y155" s="210">
        <v>0</v>
      </c>
      <c r="Z155" s="210">
        <v>0</v>
      </c>
      <c r="AA155" s="210">
        <v>0</v>
      </c>
      <c r="AB155" s="210">
        <v>0</v>
      </c>
      <c r="AC155" s="210">
        <v>0</v>
      </c>
      <c r="AD155" s="210">
        <v>0</v>
      </c>
      <c r="AE155" s="210">
        <v>0</v>
      </c>
      <c r="AF155" s="210">
        <v>0</v>
      </c>
      <c r="AG155" s="210">
        <v>0</v>
      </c>
      <c r="AH155" s="210">
        <v>0</v>
      </c>
      <c r="AI155" s="210">
        <v>0</v>
      </c>
      <c r="AJ155" s="210">
        <v>0</v>
      </c>
      <c r="AK155" s="210">
        <v>0</v>
      </c>
      <c r="AL155" s="210">
        <v>0</v>
      </c>
      <c r="AM155" s="210">
        <v>0</v>
      </c>
      <c r="AN155" s="210">
        <v>0</v>
      </c>
      <c r="AO155" s="210">
        <v>0</v>
      </c>
      <c r="AP155" s="210">
        <v>0</v>
      </c>
      <c r="AQ155" s="210">
        <v>0</v>
      </c>
      <c r="AS155" s="180">
        <f t="shared" si="625"/>
        <v>0</v>
      </c>
      <c r="AT155" s="180">
        <f t="shared" si="626"/>
        <v>0</v>
      </c>
    </row>
    <row r="156" spans="1:46" ht="41.4">
      <c r="A156" s="315"/>
      <c r="B156" s="326"/>
      <c r="C156" s="326"/>
      <c r="D156" s="208" t="s">
        <v>2</v>
      </c>
      <c r="E156" s="317"/>
      <c r="F156" s="210">
        <v>0</v>
      </c>
      <c r="G156" s="210">
        <v>0</v>
      </c>
      <c r="H156" s="210">
        <v>0</v>
      </c>
      <c r="I156" s="210">
        <v>0</v>
      </c>
      <c r="J156" s="210">
        <v>0</v>
      </c>
      <c r="K156" s="210">
        <v>0</v>
      </c>
      <c r="L156" s="210">
        <v>0</v>
      </c>
      <c r="M156" s="210">
        <v>0</v>
      </c>
      <c r="N156" s="210">
        <v>0</v>
      </c>
      <c r="O156" s="210">
        <v>0</v>
      </c>
      <c r="P156" s="210">
        <v>0</v>
      </c>
      <c r="Q156" s="210">
        <v>0</v>
      </c>
      <c r="R156" s="210">
        <v>0</v>
      </c>
      <c r="S156" s="210">
        <v>0</v>
      </c>
      <c r="T156" s="210">
        <v>0</v>
      </c>
      <c r="U156" s="210">
        <v>0</v>
      </c>
      <c r="V156" s="210">
        <v>0</v>
      </c>
      <c r="W156" s="210">
        <v>0</v>
      </c>
      <c r="X156" s="210">
        <v>0</v>
      </c>
      <c r="Y156" s="210">
        <v>0</v>
      </c>
      <c r="Z156" s="210">
        <v>0</v>
      </c>
      <c r="AA156" s="210">
        <v>0</v>
      </c>
      <c r="AB156" s="210">
        <v>0</v>
      </c>
      <c r="AC156" s="210">
        <v>0</v>
      </c>
      <c r="AD156" s="210">
        <v>0</v>
      </c>
      <c r="AE156" s="210">
        <v>0</v>
      </c>
      <c r="AF156" s="210">
        <v>0</v>
      </c>
      <c r="AG156" s="210">
        <v>0</v>
      </c>
      <c r="AH156" s="210">
        <v>0</v>
      </c>
      <c r="AI156" s="210">
        <v>0</v>
      </c>
      <c r="AJ156" s="210">
        <v>0</v>
      </c>
      <c r="AK156" s="210">
        <v>0</v>
      </c>
      <c r="AL156" s="210">
        <v>0</v>
      </c>
      <c r="AM156" s="210">
        <v>0</v>
      </c>
      <c r="AN156" s="210">
        <v>0</v>
      </c>
      <c r="AO156" s="210">
        <v>0</v>
      </c>
      <c r="AP156" s="210">
        <v>0</v>
      </c>
      <c r="AQ156" s="210">
        <v>0</v>
      </c>
      <c r="AS156" s="180">
        <f t="shared" si="625"/>
        <v>0</v>
      </c>
      <c r="AT156" s="180">
        <f t="shared" si="626"/>
        <v>0</v>
      </c>
    </row>
    <row r="157" spans="1:46">
      <c r="A157" s="315"/>
      <c r="B157" s="326"/>
      <c r="C157" s="326"/>
      <c r="D157" s="208" t="s">
        <v>271</v>
      </c>
      <c r="E157" s="317"/>
      <c r="F157" s="210">
        <v>0</v>
      </c>
      <c r="G157" s="210">
        <v>0</v>
      </c>
      <c r="H157" s="210">
        <v>0</v>
      </c>
      <c r="I157" s="210">
        <v>0</v>
      </c>
      <c r="J157" s="210">
        <v>0</v>
      </c>
      <c r="K157" s="210">
        <v>0</v>
      </c>
      <c r="L157" s="210">
        <v>0</v>
      </c>
      <c r="M157" s="210">
        <v>0</v>
      </c>
      <c r="N157" s="210">
        <v>0</v>
      </c>
      <c r="O157" s="210">
        <v>0</v>
      </c>
      <c r="P157" s="210">
        <v>0</v>
      </c>
      <c r="Q157" s="210">
        <v>0</v>
      </c>
      <c r="R157" s="210">
        <v>0</v>
      </c>
      <c r="S157" s="210">
        <v>0</v>
      </c>
      <c r="T157" s="210">
        <v>0</v>
      </c>
      <c r="U157" s="210">
        <v>0</v>
      </c>
      <c r="V157" s="210">
        <v>0</v>
      </c>
      <c r="W157" s="210">
        <v>0</v>
      </c>
      <c r="X157" s="210">
        <v>0</v>
      </c>
      <c r="Y157" s="210">
        <v>0</v>
      </c>
      <c r="Z157" s="210">
        <v>0</v>
      </c>
      <c r="AA157" s="210">
        <v>0</v>
      </c>
      <c r="AB157" s="210">
        <v>0</v>
      </c>
      <c r="AC157" s="210">
        <v>0</v>
      </c>
      <c r="AD157" s="210">
        <v>0</v>
      </c>
      <c r="AE157" s="210">
        <v>0</v>
      </c>
      <c r="AF157" s="210">
        <v>0</v>
      </c>
      <c r="AG157" s="210">
        <v>0</v>
      </c>
      <c r="AH157" s="210">
        <v>0</v>
      </c>
      <c r="AI157" s="210">
        <v>0</v>
      </c>
      <c r="AJ157" s="210">
        <v>0</v>
      </c>
      <c r="AK157" s="210">
        <v>0</v>
      </c>
      <c r="AL157" s="210">
        <v>0</v>
      </c>
      <c r="AM157" s="210">
        <v>0</v>
      </c>
      <c r="AN157" s="210">
        <v>0</v>
      </c>
      <c r="AO157" s="210">
        <v>0</v>
      </c>
      <c r="AP157" s="210">
        <v>0</v>
      </c>
      <c r="AQ157" s="210">
        <v>0</v>
      </c>
      <c r="AS157" s="180">
        <f t="shared" si="625"/>
        <v>0</v>
      </c>
      <c r="AT157" s="180">
        <f t="shared" si="626"/>
        <v>0</v>
      </c>
    </row>
    <row r="158" spans="1:46" ht="82.8">
      <c r="A158" s="315"/>
      <c r="B158" s="326"/>
      <c r="C158" s="326"/>
      <c r="D158" s="208" t="s">
        <v>277</v>
      </c>
      <c r="E158" s="317"/>
      <c r="F158" s="210">
        <v>0</v>
      </c>
      <c r="G158" s="210">
        <v>0</v>
      </c>
      <c r="H158" s="210">
        <v>0</v>
      </c>
      <c r="I158" s="210">
        <v>0</v>
      </c>
      <c r="J158" s="210">
        <v>0</v>
      </c>
      <c r="K158" s="210">
        <v>0</v>
      </c>
      <c r="L158" s="210">
        <v>0</v>
      </c>
      <c r="M158" s="210">
        <v>0</v>
      </c>
      <c r="N158" s="210">
        <v>0</v>
      </c>
      <c r="O158" s="210">
        <v>0</v>
      </c>
      <c r="P158" s="210">
        <v>0</v>
      </c>
      <c r="Q158" s="210">
        <v>0</v>
      </c>
      <c r="R158" s="210">
        <v>0</v>
      </c>
      <c r="S158" s="210">
        <v>0</v>
      </c>
      <c r="T158" s="210">
        <v>0</v>
      </c>
      <c r="U158" s="210">
        <v>0</v>
      </c>
      <c r="V158" s="210">
        <v>0</v>
      </c>
      <c r="W158" s="210">
        <v>0</v>
      </c>
      <c r="X158" s="210">
        <v>0</v>
      </c>
      <c r="Y158" s="210">
        <v>0</v>
      </c>
      <c r="Z158" s="210">
        <v>0</v>
      </c>
      <c r="AA158" s="210">
        <v>0</v>
      </c>
      <c r="AB158" s="210">
        <v>0</v>
      </c>
      <c r="AC158" s="210">
        <v>0</v>
      </c>
      <c r="AD158" s="210">
        <v>0</v>
      </c>
      <c r="AE158" s="210">
        <v>0</v>
      </c>
      <c r="AF158" s="210">
        <v>0</v>
      </c>
      <c r="AG158" s="210">
        <v>0</v>
      </c>
      <c r="AH158" s="210">
        <v>0</v>
      </c>
      <c r="AI158" s="210">
        <v>0</v>
      </c>
      <c r="AJ158" s="210">
        <v>0</v>
      </c>
      <c r="AK158" s="210">
        <v>0</v>
      </c>
      <c r="AL158" s="210">
        <v>0</v>
      </c>
      <c r="AM158" s="210">
        <v>0</v>
      </c>
      <c r="AN158" s="210">
        <v>0</v>
      </c>
      <c r="AO158" s="210">
        <v>0</v>
      </c>
      <c r="AP158" s="210">
        <v>0</v>
      </c>
      <c r="AQ158" s="210">
        <v>0</v>
      </c>
      <c r="AS158" s="180">
        <f t="shared" si="625"/>
        <v>0</v>
      </c>
      <c r="AT158" s="180">
        <f t="shared" si="626"/>
        <v>0</v>
      </c>
    </row>
    <row r="159" spans="1:46" ht="27.6">
      <c r="A159" s="315"/>
      <c r="B159" s="326"/>
      <c r="C159" s="326"/>
      <c r="D159" s="208" t="s">
        <v>283</v>
      </c>
      <c r="E159" s="317"/>
      <c r="F159" s="210">
        <v>0</v>
      </c>
      <c r="G159" s="210">
        <v>0</v>
      </c>
      <c r="H159" s="210">
        <v>0</v>
      </c>
      <c r="I159" s="210">
        <v>0</v>
      </c>
      <c r="J159" s="210">
        <v>0</v>
      </c>
      <c r="K159" s="210">
        <v>0</v>
      </c>
      <c r="L159" s="210">
        <v>0</v>
      </c>
      <c r="M159" s="210">
        <v>0</v>
      </c>
      <c r="N159" s="210">
        <v>0</v>
      </c>
      <c r="O159" s="210">
        <v>0</v>
      </c>
      <c r="P159" s="210">
        <v>0</v>
      </c>
      <c r="Q159" s="210">
        <v>0</v>
      </c>
      <c r="R159" s="210">
        <v>0</v>
      </c>
      <c r="S159" s="210">
        <v>0</v>
      </c>
      <c r="T159" s="210">
        <v>0</v>
      </c>
      <c r="U159" s="210">
        <v>0</v>
      </c>
      <c r="V159" s="210">
        <v>0</v>
      </c>
      <c r="W159" s="210">
        <v>0</v>
      </c>
      <c r="X159" s="210">
        <v>0</v>
      </c>
      <c r="Y159" s="210">
        <v>0</v>
      </c>
      <c r="Z159" s="210">
        <v>0</v>
      </c>
      <c r="AA159" s="210">
        <v>0</v>
      </c>
      <c r="AB159" s="210">
        <v>0</v>
      </c>
      <c r="AC159" s="210">
        <v>0</v>
      </c>
      <c r="AD159" s="210">
        <v>0</v>
      </c>
      <c r="AE159" s="210">
        <v>0</v>
      </c>
      <c r="AF159" s="210">
        <v>0</v>
      </c>
      <c r="AG159" s="210">
        <v>0</v>
      </c>
      <c r="AH159" s="210">
        <v>0</v>
      </c>
      <c r="AI159" s="210">
        <v>0</v>
      </c>
      <c r="AJ159" s="210">
        <v>0</v>
      </c>
      <c r="AK159" s="210">
        <v>0</v>
      </c>
      <c r="AL159" s="210">
        <v>0</v>
      </c>
      <c r="AM159" s="210">
        <v>0</v>
      </c>
      <c r="AN159" s="210">
        <v>0</v>
      </c>
      <c r="AO159" s="210">
        <v>0</v>
      </c>
      <c r="AP159" s="210">
        <v>0</v>
      </c>
      <c r="AQ159" s="210">
        <v>0</v>
      </c>
      <c r="AS159" s="180">
        <f t="shared" si="625"/>
        <v>0</v>
      </c>
      <c r="AT159" s="180">
        <f t="shared" si="626"/>
        <v>0</v>
      </c>
    </row>
    <row r="160" spans="1:46" ht="41.4">
      <c r="A160" s="315"/>
      <c r="B160" s="326"/>
      <c r="C160" s="326"/>
      <c r="D160" s="208" t="s">
        <v>284</v>
      </c>
      <c r="E160" s="318"/>
      <c r="F160" s="210">
        <v>0</v>
      </c>
      <c r="G160" s="210">
        <v>0</v>
      </c>
      <c r="H160" s="210">
        <v>0</v>
      </c>
      <c r="I160" s="210">
        <v>0</v>
      </c>
      <c r="J160" s="210">
        <v>0</v>
      </c>
      <c r="K160" s="210">
        <v>0</v>
      </c>
      <c r="L160" s="210">
        <v>0</v>
      </c>
      <c r="M160" s="210">
        <v>0</v>
      </c>
      <c r="N160" s="210">
        <v>0</v>
      </c>
      <c r="O160" s="210">
        <v>0</v>
      </c>
      <c r="P160" s="210">
        <v>0</v>
      </c>
      <c r="Q160" s="210">
        <v>0</v>
      </c>
      <c r="R160" s="210">
        <v>0</v>
      </c>
      <c r="S160" s="210">
        <v>0</v>
      </c>
      <c r="T160" s="210">
        <v>0</v>
      </c>
      <c r="U160" s="210">
        <v>0</v>
      </c>
      <c r="V160" s="210">
        <v>0</v>
      </c>
      <c r="W160" s="210">
        <v>0</v>
      </c>
      <c r="X160" s="210">
        <v>0</v>
      </c>
      <c r="Y160" s="210">
        <v>0</v>
      </c>
      <c r="Z160" s="210">
        <v>0</v>
      </c>
      <c r="AA160" s="210">
        <v>0</v>
      </c>
      <c r="AB160" s="210">
        <v>0</v>
      </c>
      <c r="AC160" s="210">
        <v>0</v>
      </c>
      <c r="AD160" s="210">
        <v>0</v>
      </c>
      <c r="AE160" s="210">
        <v>0</v>
      </c>
      <c r="AF160" s="210">
        <v>0</v>
      </c>
      <c r="AG160" s="210">
        <v>0</v>
      </c>
      <c r="AH160" s="210">
        <v>0</v>
      </c>
      <c r="AI160" s="210">
        <v>0</v>
      </c>
      <c r="AJ160" s="210">
        <v>0</v>
      </c>
      <c r="AK160" s="210">
        <v>0</v>
      </c>
      <c r="AL160" s="210">
        <v>0</v>
      </c>
      <c r="AM160" s="210">
        <v>0</v>
      </c>
      <c r="AN160" s="210">
        <v>0</v>
      </c>
      <c r="AO160" s="210">
        <v>0</v>
      </c>
      <c r="AP160" s="210">
        <v>0</v>
      </c>
      <c r="AQ160" s="210">
        <v>0</v>
      </c>
      <c r="AS160" s="180">
        <f t="shared" si="625"/>
        <v>0</v>
      </c>
      <c r="AT160" s="180">
        <f t="shared" si="626"/>
        <v>0</v>
      </c>
    </row>
    <row r="161" spans="1:46" ht="69">
      <c r="A161" s="213" t="s">
        <v>285</v>
      </c>
      <c r="B161" s="208" t="s">
        <v>286</v>
      </c>
      <c r="C161" s="326"/>
      <c r="D161" s="208" t="s">
        <v>287</v>
      </c>
      <c r="E161" s="209"/>
      <c r="F161" s="210">
        <v>0</v>
      </c>
      <c r="G161" s="210">
        <v>0</v>
      </c>
      <c r="H161" s="210">
        <v>0</v>
      </c>
      <c r="I161" s="210">
        <v>0</v>
      </c>
      <c r="J161" s="210">
        <v>0</v>
      </c>
      <c r="K161" s="210">
        <v>0</v>
      </c>
      <c r="L161" s="210">
        <v>0</v>
      </c>
      <c r="M161" s="210">
        <v>0</v>
      </c>
      <c r="N161" s="210">
        <v>0</v>
      </c>
      <c r="O161" s="210">
        <v>0</v>
      </c>
      <c r="P161" s="210">
        <v>0</v>
      </c>
      <c r="Q161" s="210">
        <v>0</v>
      </c>
      <c r="R161" s="210">
        <v>0</v>
      </c>
      <c r="S161" s="210">
        <v>0</v>
      </c>
      <c r="T161" s="210">
        <v>0</v>
      </c>
      <c r="U161" s="210">
        <v>0</v>
      </c>
      <c r="V161" s="210">
        <v>0</v>
      </c>
      <c r="W161" s="210">
        <v>0</v>
      </c>
      <c r="X161" s="210">
        <v>0</v>
      </c>
      <c r="Y161" s="210">
        <v>0</v>
      </c>
      <c r="Z161" s="210">
        <v>0</v>
      </c>
      <c r="AA161" s="210">
        <v>0</v>
      </c>
      <c r="AB161" s="210">
        <v>0</v>
      </c>
      <c r="AC161" s="210">
        <v>0</v>
      </c>
      <c r="AD161" s="210">
        <v>0</v>
      </c>
      <c r="AE161" s="210">
        <v>0</v>
      </c>
      <c r="AF161" s="210">
        <v>0</v>
      </c>
      <c r="AG161" s="210">
        <v>0</v>
      </c>
      <c r="AH161" s="210">
        <v>0</v>
      </c>
      <c r="AI161" s="210">
        <v>0</v>
      </c>
      <c r="AJ161" s="210">
        <v>0</v>
      </c>
      <c r="AK161" s="210">
        <v>0</v>
      </c>
      <c r="AL161" s="210">
        <v>0</v>
      </c>
      <c r="AM161" s="210">
        <v>0</v>
      </c>
      <c r="AN161" s="210">
        <v>0</v>
      </c>
      <c r="AO161" s="210">
        <v>0</v>
      </c>
      <c r="AP161" s="210">
        <v>0</v>
      </c>
      <c r="AQ161" s="210">
        <v>0</v>
      </c>
      <c r="AS161" s="180">
        <f t="shared" si="625"/>
        <v>0</v>
      </c>
      <c r="AT161" s="180">
        <f t="shared" si="626"/>
        <v>0</v>
      </c>
    </row>
    <row r="162" spans="1:46" ht="69">
      <c r="A162" s="213" t="s">
        <v>288</v>
      </c>
      <c r="B162" s="208" t="s">
        <v>289</v>
      </c>
      <c r="C162" s="326"/>
      <c r="D162" s="208" t="s">
        <v>287</v>
      </c>
      <c r="E162" s="209"/>
      <c r="F162" s="210">
        <v>0</v>
      </c>
      <c r="G162" s="210">
        <v>0</v>
      </c>
      <c r="H162" s="210">
        <v>0</v>
      </c>
      <c r="I162" s="210">
        <v>0</v>
      </c>
      <c r="J162" s="210">
        <v>0</v>
      </c>
      <c r="K162" s="210">
        <v>0</v>
      </c>
      <c r="L162" s="210">
        <v>0</v>
      </c>
      <c r="M162" s="210">
        <v>0</v>
      </c>
      <c r="N162" s="210">
        <v>0</v>
      </c>
      <c r="O162" s="210">
        <v>0</v>
      </c>
      <c r="P162" s="210">
        <v>0</v>
      </c>
      <c r="Q162" s="210">
        <v>0</v>
      </c>
      <c r="R162" s="210">
        <v>0</v>
      </c>
      <c r="S162" s="210">
        <v>0</v>
      </c>
      <c r="T162" s="210">
        <v>0</v>
      </c>
      <c r="U162" s="210">
        <v>0</v>
      </c>
      <c r="V162" s="210">
        <v>0</v>
      </c>
      <c r="W162" s="210">
        <v>0</v>
      </c>
      <c r="X162" s="210">
        <v>0</v>
      </c>
      <c r="Y162" s="210">
        <v>0</v>
      </c>
      <c r="Z162" s="210">
        <v>0</v>
      </c>
      <c r="AA162" s="210">
        <v>0</v>
      </c>
      <c r="AB162" s="210">
        <v>0</v>
      </c>
      <c r="AC162" s="210">
        <v>0</v>
      </c>
      <c r="AD162" s="210">
        <v>0</v>
      </c>
      <c r="AE162" s="210">
        <v>0</v>
      </c>
      <c r="AF162" s="210">
        <v>0</v>
      </c>
      <c r="AG162" s="210">
        <v>0</v>
      </c>
      <c r="AH162" s="210">
        <v>0</v>
      </c>
      <c r="AI162" s="210">
        <v>0</v>
      </c>
      <c r="AJ162" s="210">
        <v>0</v>
      </c>
      <c r="AK162" s="210">
        <v>0</v>
      </c>
      <c r="AL162" s="210">
        <v>0</v>
      </c>
      <c r="AM162" s="210">
        <v>0</v>
      </c>
      <c r="AN162" s="210">
        <v>0</v>
      </c>
      <c r="AO162" s="210">
        <v>0</v>
      </c>
      <c r="AP162" s="210">
        <v>0</v>
      </c>
      <c r="AQ162" s="210">
        <v>0</v>
      </c>
      <c r="AS162" s="180">
        <f t="shared" si="625"/>
        <v>0</v>
      </c>
      <c r="AT162" s="180">
        <f t="shared" si="626"/>
        <v>0</v>
      </c>
    </row>
    <row r="163" spans="1:46">
      <c r="A163" s="315" t="s">
        <v>7</v>
      </c>
      <c r="B163" s="326" t="s">
        <v>357</v>
      </c>
      <c r="C163" s="326" t="s">
        <v>332</v>
      </c>
      <c r="D163" s="208" t="s">
        <v>281</v>
      </c>
      <c r="E163" s="316" t="s">
        <v>282</v>
      </c>
      <c r="F163" s="210">
        <v>0</v>
      </c>
      <c r="G163" s="210">
        <v>0</v>
      </c>
      <c r="H163" s="210">
        <v>0</v>
      </c>
      <c r="I163" s="210">
        <v>0</v>
      </c>
      <c r="J163" s="210">
        <v>0</v>
      </c>
      <c r="K163" s="210">
        <v>0</v>
      </c>
      <c r="L163" s="210">
        <v>0</v>
      </c>
      <c r="M163" s="210">
        <v>0</v>
      </c>
      <c r="N163" s="210">
        <v>0</v>
      </c>
      <c r="O163" s="210">
        <v>0</v>
      </c>
      <c r="P163" s="210">
        <v>0</v>
      </c>
      <c r="Q163" s="210">
        <v>0</v>
      </c>
      <c r="R163" s="210">
        <v>0</v>
      </c>
      <c r="S163" s="210">
        <v>0</v>
      </c>
      <c r="T163" s="210">
        <v>0</v>
      </c>
      <c r="U163" s="210">
        <v>0</v>
      </c>
      <c r="V163" s="210">
        <v>0</v>
      </c>
      <c r="W163" s="210">
        <v>0</v>
      </c>
      <c r="X163" s="210">
        <v>0</v>
      </c>
      <c r="Y163" s="210">
        <v>0</v>
      </c>
      <c r="Z163" s="210">
        <v>0</v>
      </c>
      <c r="AA163" s="210">
        <v>0</v>
      </c>
      <c r="AB163" s="210">
        <v>0</v>
      </c>
      <c r="AC163" s="210">
        <v>0</v>
      </c>
      <c r="AD163" s="210">
        <v>0</v>
      </c>
      <c r="AE163" s="210">
        <v>0</v>
      </c>
      <c r="AF163" s="210">
        <v>0</v>
      </c>
      <c r="AG163" s="210">
        <v>0</v>
      </c>
      <c r="AH163" s="210">
        <v>0</v>
      </c>
      <c r="AI163" s="210">
        <v>0</v>
      </c>
      <c r="AJ163" s="210">
        <v>0</v>
      </c>
      <c r="AK163" s="210">
        <v>0</v>
      </c>
      <c r="AL163" s="210">
        <v>0</v>
      </c>
      <c r="AM163" s="210">
        <v>0</v>
      </c>
      <c r="AN163" s="210">
        <v>0</v>
      </c>
      <c r="AO163" s="210">
        <v>0</v>
      </c>
      <c r="AP163" s="210">
        <v>0</v>
      </c>
      <c r="AQ163" s="210">
        <v>0</v>
      </c>
      <c r="AS163" s="180">
        <f t="shared" si="625"/>
        <v>0</v>
      </c>
      <c r="AT163" s="180"/>
    </row>
    <row r="164" spans="1:46" ht="27.6">
      <c r="A164" s="315"/>
      <c r="B164" s="326"/>
      <c r="C164" s="326"/>
      <c r="D164" s="208" t="s">
        <v>37</v>
      </c>
      <c r="E164" s="317"/>
      <c r="F164" s="210">
        <v>0</v>
      </c>
      <c r="G164" s="210">
        <v>0</v>
      </c>
      <c r="H164" s="210">
        <v>0</v>
      </c>
      <c r="I164" s="210">
        <v>0</v>
      </c>
      <c r="J164" s="210">
        <v>0</v>
      </c>
      <c r="K164" s="210">
        <v>0</v>
      </c>
      <c r="L164" s="210">
        <v>0</v>
      </c>
      <c r="M164" s="210">
        <v>0</v>
      </c>
      <c r="N164" s="210">
        <v>0</v>
      </c>
      <c r="O164" s="210">
        <v>0</v>
      </c>
      <c r="P164" s="210">
        <v>0</v>
      </c>
      <c r="Q164" s="210">
        <v>0</v>
      </c>
      <c r="R164" s="210">
        <v>0</v>
      </c>
      <c r="S164" s="210">
        <v>0</v>
      </c>
      <c r="T164" s="210">
        <v>0</v>
      </c>
      <c r="U164" s="210">
        <v>0</v>
      </c>
      <c r="V164" s="210">
        <v>0</v>
      </c>
      <c r="W164" s="210">
        <v>0</v>
      </c>
      <c r="X164" s="210">
        <v>0</v>
      </c>
      <c r="Y164" s="210">
        <v>0</v>
      </c>
      <c r="Z164" s="210">
        <v>0</v>
      </c>
      <c r="AA164" s="210">
        <v>0</v>
      </c>
      <c r="AB164" s="210">
        <v>0</v>
      </c>
      <c r="AC164" s="210">
        <v>0</v>
      </c>
      <c r="AD164" s="210">
        <v>0</v>
      </c>
      <c r="AE164" s="210">
        <v>0</v>
      </c>
      <c r="AF164" s="210">
        <v>0</v>
      </c>
      <c r="AG164" s="210">
        <v>0</v>
      </c>
      <c r="AH164" s="210">
        <v>0</v>
      </c>
      <c r="AI164" s="210">
        <v>0</v>
      </c>
      <c r="AJ164" s="210">
        <v>0</v>
      </c>
      <c r="AK164" s="210">
        <v>0</v>
      </c>
      <c r="AL164" s="210">
        <v>0</v>
      </c>
      <c r="AM164" s="210">
        <v>0</v>
      </c>
      <c r="AN164" s="210">
        <v>0</v>
      </c>
      <c r="AO164" s="210">
        <v>0</v>
      </c>
      <c r="AP164" s="210">
        <v>0</v>
      </c>
      <c r="AQ164" s="210">
        <v>0</v>
      </c>
      <c r="AS164" s="180">
        <f t="shared" si="625"/>
        <v>0</v>
      </c>
      <c r="AT164" s="180">
        <f t="shared" si="626"/>
        <v>0</v>
      </c>
    </row>
    <row r="165" spans="1:46" ht="41.4">
      <c r="A165" s="315"/>
      <c r="B165" s="326"/>
      <c r="C165" s="326"/>
      <c r="D165" s="208" t="s">
        <v>2</v>
      </c>
      <c r="E165" s="317"/>
      <c r="F165" s="210">
        <v>0</v>
      </c>
      <c r="G165" s="210">
        <v>0</v>
      </c>
      <c r="H165" s="210">
        <v>0</v>
      </c>
      <c r="I165" s="210">
        <v>0</v>
      </c>
      <c r="J165" s="210">
        <v>0</v>
      </c>
      <c r="K165" s="210">
        <v>0</v>
      </c>
      <c r="L165" s="210">
        <v>0</v>
      </c>
      <c r="M165" s="210">
        <v>0</v>
      </c>
      <c r="N165" s="210">
        <v>0</v>
      </c>
      <c r="O165" s="210">
        <v>0</v>
      </c>
      <c r="P165" s="210">
        <v>0</v>
      </c>
      <c r="Q165" s="210">
        <v>0</v>
      </c>
      <c r="R165" s="210">
        <v>0</v>
      </c>
      <c r="S165" s="210">
        <v>0</v>
      </c>
      <c r="T165" s="210">
        <v>0</v>
      </c>
      <c r="U165" s="210">
        <v>0</v>
      </c>
      <c r="V165" s="210">
        <v>0</v>
      </c>
      <c r="W165" s="210">
        <v>0</v>
      </c>
      <c r="X165" s="210">
        <v>0</v>
      </c>
      <c r="Y165" s="210">
        <v>0</v>
      </c>
      <c r="Z165" s="210">
        <v>0</v>
      </c>
      <c r="AA165" s="210">
        <v>0</v>
      </c>
      <c r="AB165" s="210">
        <v>0</v>
      </c>
      <c r="AC165" s="210">
        <v>0</v>
      </c>
      <c r="AD165" s="210">
        <v>0</v>
      </c>
      <c r="AE165" s="210">
        <v>0</v>
      </c>
      <c r="AF165" s="210">
        <v>0</v>
      </c>
      <c r="AG165" s="210">
        <v>0</v>
      </c>
      <c r="AH165" s="210">
        <v>0</v>
      </c>
      <c r="AI165" s="210">
        <v>0</v>
      </c>
      <c r="AJ165" s="210">
        <v>0</v>
      </c>
      <c r="AK165" s="210">
        <v>0</v>
      </c>
      <c r="AL165" s="210">
        <v>0</v>
      </c>
      <c r="AM165" s="210">
        <v>0</v>
      </c>
      <c r="AN165" s="210">
        <v>0</v>
      </c>
      <c r="AO165" s="210">
        <v>0</v>
      </c>
      <c r="AP165" s="210">
        <v>0</v>
      </c>
      <c r="AQ165" s="210">
        <v>0</v>
      </c>
      <c r="AS165" s="180">
        <f t="shared" si="625"/>
        <v>0</v>
      </c>
      <c r="AT165" s="180">
        <f t="shared" si="626"/>
        <v>0</v>
      </c>
    </row>
    <row r="166" spans="1:46">
      <c r="A166" s="315"/>
      <c r="B166" s="326"/>
      <c r="C166" s="326"/>
      <c r="D166" s="208" t="s">
        <v>271</v>
      </c>
      <c r="E166" s="317"/>
      <c r="F166" s="210">
        <v>0</v>
      </c>
      <c r="G166" s="210">
        <v>0</v>
      </c>
      <c r="H166" s="210">
        <v>0</v>
      </c>
      <c r="I166" s="210">
        <v>0</v>
      </c>
      <c r="J166" s="210">
        <v>0</v>
      </c>
      <c r="K166" s="210">
        <v>0</v>
      </c>
      <c r="L166" s="210">
        <v>0</v>
      </c>
      <c r="M166" s="210">
        <v>0</v>
      </c>
      <c r="N166" s="210">
        <v>0</v>
      </c>
      <c r="O166" s="210">
        <v>0</v>
      </c>
      <c r="P166" s="210">
        <v>0</v>
      </c>
      <c r="Q166" s="210">
        <v>0</v>
      </c>
      <c r="R166" s="210">
        <v>0</v>
      </c>
      <c r="S166" s="210">
        <v>0</v>
      </c>
      <c r="T166" s="210">
        <v>0</v>
      </c>
      <c r="U166" s="210">
        <v>0</v>
      </c>
      <c r="V166" s="210">
        <v>0</v>
      </c>
      <c r="W166" s="210">
        <v>0</v>
      </c>
      <c r="X166" s="210">
        <v>0</v>
      </c>
      <c r="Y166" s="210">
        <v>0</v>
      </c>
      <c r="Z166" s="210">
        <v>0</v>
      </c>
      <c r="AA166" s="210">
        <v>0</v>
      </c>
      <c r="AB166" s="210">
        <v>0</v>
      </c>
      <c r="AC166" s="210">
        <v>0</v>
      </c>
      <c r="AD166" s="210">
        <v>0</v>
      </c>
      <c r="AE166" s="210">
        <v>0</v>
      </c>
      <c r="AF166" s="210">
        <v>0</v>
      </c>
      <c r="AG166" s="210">
        <v>0</v>
      </c>
      <c r="AH166" s="210">
        <v>0</v>
      </c>
      <c r="AI166" s="210">
        <v>0</v>
      </c>
      <c r="AJ166" s="210">
        <v>0</v>
      </c>
      <c r="AK166" s="210">
        <v>0</v>
      </c>
      <c r="AL166" s="210">
        <v>0</v>
      </c>
      <c r="AM166" s="210">
        <v>0</v>
      </c>
      <c r="AN166" s="210">
        <v>0</v>
      </c>
      <c r="AO166" s="210">
        <v>0</v>
      </c>
      <c r="AP166" s="210">
        <v>0</v>
      </c>
      <c r="AQ166" s="210">
        <v>0</v>
      </c>
      <c r="AS166" s="180">
        <f t="shared" si="625"/>
        <v>0</v>
      </c>
      <c r="AT166" s="180">
        <f t="shared" si="626"/>
        <v>0</v>
      </c>
    </row>
    <row r="167" spans="1:46" ht="82.8">
      <c r="A167" s="315"/>
      <c r="B167" s="326"/>
      <c r="C167" s="326"/>
      <c r="D167" s="208" t="s">
        <v>277</v>
      </c>
      <c r="E167" s="317"/>
      <c r="F167" s="210">
        <v>0</v>
      </c>
      <c r="G167" s="210">
        <v>0</v>
      </c>
      <c r="H167" s="210">
        <v>0</v>
      </c>
      <c r="I167" s="210">
        <v>0</v>
      </c>
      <c r="J167" s="210">
        <v>0</v>
      </c>
      <c r="K167" s="210">
        <v>0</v>
      </c>
      <c r="L167" s="210">
        <v>0</v>
      </c>
      <c r="M167" s="210">
        <v>0</v>
      </c>
      <c r="N167" s="210">
        <v>0</v>
      </c>
      <c r="O167" s="210">
        <v>0</v>
      </c>
      <c r="P167" s="210">
        <v>0</v>
      </c>
      <c r="Q167" s="210">
        <v>0</v>
      </c>
      <c r="R167" s="210">
        <v>0</v>
      </c>
      <c r="S167" s="210">
        <v>0</v>
      </c>
      <c r="T167" s="210">
        <v>0</v>
      </c>
      <c r="U167" s="210">
        <v>0</v>
      </c>
      <c r="V167" s="210">
        <v>0</v>
      </c>
      <c r="W167" s="210">
        <v>0</v>
      </c>
      <c r="X167" s="210">
        <v>0</v>
      </c>
      <c r="Y167" s="210">
        <v>0</v>
      </c>
      <c r="Z167" s="210">
        <v>0</v>
      </c>
      <c r="AA167" s="210">
        <v>0</v>
      </c>
      <c r="AB167" s="210">
        <v>0</v>
      </c>
      <c r="AC167" s="210">
        <v>0</v>
      </c>
      <c r="AD167" s="210">
        <v>0</v>
      </c>
      <c r="AE167" s="210">
        <v>0</v>
      </c>
      <c r="AF167" s="210">
        <v>0</v>
      </c>
      <c r="AG167" s="210">
        <v>0</v>
      </c>
      <c r="AH167" s="210">
        <v>0</v>
      </c>
      <c r="AI167" s="210">
        <v>0</v>
      </c>
      <c r="AJ167" s="210">
        <v>0</v>
      </c>
      <c r="AK167" s="210">
        <v>0</v>
      </c>
      <c r="AL167" s="210">
        <v>0</v>
      </c>
      <c r="AM167" s="210">
        <v>0</v>
      </c>
      <c r="AN167" s="210">
        <v>0</v>
      </c>
      <c r="AO167" s="210">
        <v>0</v>
      </c>
      <c r="AP167" s="210">
        <v>0</v>
      </c>
      <c r="AQ167" s="210">
        <v>0</v>
      </c>
      <c r="AS167" s="180">
        <f t="shared" si="625"/>
        <v>0</v>
      </c>
      <c r="AT167" s="180">
        <f t="shared" si="626"/>
        <v>0</v>
      </c>
    </row>
    <row r="168" spans="1:46" ht="27.6">
      <c r="A168" s="315"/>
      <c r="B168" s="326"/>
      <c r="C168" s="326"/>
      <c r="D168" s="208" t="s">
        <v>283</v>
      </c>
      <c r="E168" s="317"/>
      <c r="F168" s="210">
        <v>0</v>
      </c>
      <c r="G168" s="210">
        <v>0</v>
      </c>
      <c r="H168" s="210">
        <v>0</v>
      </c>
      <c r="I168" s="210">
        <v>0</v>
      </c>
      <c r="J168" s="210">
        <v>0</v>
      </c>
      <c r="K168" s="210">
        <v>0</v>
      </c>
      <c r="L168" s="210">
        <v>0</v>
      </c>
      <c r="M168" s="210">
        <v>0</v>
      </c>
      <c r="N168" s="210">
        <v>0</v>
      </c>
      <c r="O168" s="210">
        <v>0</v>
      </c>
      <c r="P168" s="210">
        <v>0</v>
      </c>
      <c r="Q168" s="210">
        <v>0</v>
      </c>
      <c r="R168" s="210">
        <v>0</v>
      </c>
      <c r="S168" s="210">
        <v>0</v>
      </c>
      <c r="T168" s="210">
        <v>0</v>
      </c>
      <c r="U168" s="210">
        <v>0</v>
      </c>
      <c r="V168" s="210">
        <v>0</v>
      </c>
      <c r="W168" s="210">
        <v>0</v>
      </c>
      <c r="X168" s="210">
        <v>0</v>
      </c>
      <c r="Y168" s="210">
        <v>0</v>
      </c>
      <c r="Z168" s="210">
        <v>0</v>
      </c>
      <c r="AA168" s="210">
        <v>0</v>
      </c>
      <c r="AB168" s="210">
        <v>0</v>
      </c>
      <c r="AC168" s="210">
        <v>0</v>
      </c>
      <c r="AD168" s="210">
        <v>0</v>
      </c>
      <c r="AE168" s="210">
        <v>0</v>
      </c>
      <c r="AF168" s="210">
        <v>0</v>
      </c>
      <c r="AG168" s="210">
        <v>0</v>
      </c>
      <c r="AH168" s="210">
        <v>0</v>
      </c>
      <c r="AI168" s="210">
        <v>0</v>
      </c>
      <c r="AJ168" s="210">
        <v>0</v>
      </c>
      <c r="AK168" s="210">
        <v>0</v>
      </c>
      <c r="AL168" s="210">
        <v>0</v>
      </c>
      <c r="AM168" s="210">
        <v>0</v>
      </c>
      <c r="AN168" s="210">
        <v>0</v>
      </c>
      <c r="AO168" s="210">
        <v>0</v>
      </c>
      <c r="AP168" s="210">
        <v>0</v>
      </c>
      <c r="AQ168" s="210">
        <v>0</v>
      </c>
      <c r="AS168" s="180">
        <f t="shared" ref="AS168:AS231" si="1086">AO168+AL168+AI168+AF168+AC168+Z168+W168+T168+Q168+N168+K168+I168</f>
        <v>0</v>
      </c>
      <c r="AT168" s="180">
        <f t="shared" ref="AT168:AT230" si="1087">AS168-E168</f>
        <v>0</v>
      </c>
    </row>
    <row r="169" spans="1:46" ht="41.4">
      <c r="A169" s="315"/>
      <c r="B169" s="326"/>
      <c r="C169" s="326"/>
      <c r="D169" s="208" t="s">
        <v>284</v>
      </c>
      <c r="E169" s="318"/>
      <c r="F169" s="210">
        <v>0</v>
      </c>
      <c r="G169" s="210">
        <v>0</v>
      </c>
      <c r="H169" s="210">
        <v>0</v>
      </c>
      <c r="I169" s="210">
        <v>0</v>
      </c>
      <c r="J169" s="210">
        <v>0</v>
      </c>
      <c r="K169" s="210">
        <v>0</v>
      </c>
      <c r="L169" s="210">
        <v>0</v>
      </c>
      <c r="M169" s="210">
        <v>0</v>
      </c>
      <c r="N169" s="210">
        <v>0</v>
      </c>
      <c r="O169" s="210">
        <v>0</v>
      </c>
      <c r="P169" s="210">
        <v>0</v>
      </c>
      <c r="Q169" s="210">
        <v>0</v>
      </c>
      <c r="R169" s="210">
        <v>0</v>
      </c>
      <c r="S169" s="210">
        <v>0</v>
      </c>
      <c r="T169" s="210">
        <v>0</v>
      </c>
      <c r="U169" s="210">
        <v>0</v>
      </c>
      <c r="V169" s="210">
        <v>0</v>
      </c>
      <c r="W169" s="210">
        <v>0</v>
      </c>
      <c r="X169" s="210">
        <v>0</v>
      </c>
      <c r="Y169" s="210">
        <v>0</v>
      </c>
      <c r="Z169" s="210">
        <v>0</v>
      </c>
      <c r="AA169" s="210">
        <v>0</v>
      </c>
      <c r="AB169" s="210">
        <v>0</v>
      </c>
      <c r="AC169" s="210">
        <v>0</v>
      </c>
      <c r="AD169" s="210">
        <v>0</v>
      </c>
      <c r="AE169" s="210">
        <v>0</v>
      </c>
      <c r="AF169" s="210">
        <v>0</v>
      </c>
      <c r="AG169" s="210">
        <v>0</v>
      </c>
      <c r="AH169" s="210">
        <v>0</v>
      </c>
      <c r="AI169" s="210">
        <v>0</v>
      </c>
      <c r="AJ169" s="210">
        <v>0</v>
      </c>
      <c r="AK169" s="210">
        <v>0</v>
      </c>
      <c r="AL169" s="210">
        <v>0</v>
      </c>
      <c r="AM169" s="210">
        <v>0</v>
      </c>
      <c r="AN169" s="210">
        <v>0</v>
      </c>
      <c r="AO169" s="210">
        <v>0</v>
      </c>
      <c r="AP169" s="210">
        <v>0</v>
      </c>
      <c r="AQ169" s="210">
        <v>0</v>
      </c>
      <c r="AS169" s="180">
        <f t="shared" si="1086"/>
        <v>0</v>
      </c>
      <c r="AT169" s="180">
        <f t="shared" si="1087"/>
        <v>0</v>
      </c>
    </row>
    <row r="170" spans="1:46" ht="55.2">
      <c r="A170" s="213" t="s">
        <v>358</v>
      </c>
      <c r="B170" s="208" t="s">
        <v>359</v>
      </c>
      <c r="C170" s="326"/>
      <c r="D170" s="208" t="s">
        <v>287</v>
      </c>
      <c r="E170" s="209"/>
      <c r="F170" s="210">
        <v>0</v>
      </c>
      <c r="G170" s="210">
        <v>0</v>
      </c>
      <c r="H170" s="210">
        <v>0</v>
      </c>
      <c r="I170" s="210">
        <v>0</v>
      </c>
      <c r="J170" s="210">
        <v>0</v>
      </c>
      <c r="K170" s="210">
        <v>0</v>
      </c>
      <c r="L170" s="210">
        <v>0</v>
      </c>
      <c r="M170" s="210">
        <v>0</v>
      </c>
      <c r="N170" s="210">
        <v>0</v>
      </c>
      <c r="O170" s="210">
        <v>0</v>
      </c>
      <c r="P170" s="210">
        <v>0</v>
      </c>
      <c r="Q170" s="210">
        <v>0</v>
      </c>
      <c r="R170" s="210">
        <v>0</v>
      </c>
      <c r="S170" s="210">
        <v>0</v>
      </c>
      <c r="T170" s="210">
        <v>0</v>
      </c>
      <c r="U170" s="210">
        <v>0</v>
      </c>
      <c r="V170" s="210">
        <v>0</v>
      </c>
      <c r="W170" s="210">
        <v>0</v>
      </c>
      <c r="X170" s="210">
        <v>0</v>
      </c>
      <c r="Y170" s="210">
        <v>0</v>
      </c>
      <c r="Z170" s="210">
        <v>0</v>
      </c>
      <c r="AA170" s="210">
        <v>0</v>
      </c>
      <c r="AB170" s="210">
        <v>0</v>
      </c>
      <c r="AC170" s="210">
        <v>0</v>
      </c>
      <c r="AD170" s="210">
        <v>0</v>
      </c>
      <c r="AE170" s="210">
        <v>0</v>
      </c>
      <c r="AF170" s="210">
        <v>0</v>
      </c>
      <c r="AG170" s="210">
        <v>0</v>
      </c>
      <c r="AH170" s="210">
        <v>0</v>
      </c>
      <c r="AI170" s="210">
        <v>0</v>
      </c>
      <c r="AJ170" s="210">
        <v>0</v>
      </c>
      <c r="AK170" s="210">
        <v>0</v>
      </c>
      <c r="AL170" s="210">
        <v>0</v>
      </c>
      <c r="AM170" s="210">
        <v>0</v>
      </c>
      <c r="AN170" s="210">
        <v>0</v>
      </c>
      <c r="AO170" s="210">
        <v>0</v>
      </c>
      <c r="AP170" s="210">
        <v>0</v>
      </c>
      <c r="AQ170" s="210">
        <v>0</v>
      </c>
      <c r="AS170" s="180">
        <f t="shared" si="1086"/>
        <v>0</v>
      </c>
      <c r="AT170" s="180">
        <f t="shared" si="1087"/>
        <v>0</v>
      </c>
    </row>
    <row r="171" spans="1:46" ht="66" customHeight="1">
      <c r="A171" s="213" t="s">
        <v>360</v>
      </c>
      <c r="B171" s="208" t="s">
        <v>361</v>
      </c>
      <c r="C171" s="326"/>
      <c r="D171" s="208" t="s">
        <v>287</v>
      </c>
      <c r="E171" s="209"/>
      <c r="F171" s="210">
        <v>0</v>
      </c>
      <c r="G171" s="210">
        <v>0</v>
      </c>
      <c r="H171" s="210">
        <v>0</v>
      </c>
      <c r="I171" s="210">
        <v>0</v>
      </c>
      <c r="J171" s="210">
        <v>0</v>
      </c>
      <c r="K171" s="210">
        <v>0</v>
      </c>
      <c r="L171" s="210">
        <v>0</v>
      </c>
      <c r="M171" s="210">
        <v>0</v>
      </c>
      <c r="N171" s="210">
        <v>0</v>
      </c>
      <c r="O171" s="210">
        <v>0</v>
      </c>
      <c r="P171" s="210">
        <v>0</v>
      </c>
      <c r="Q171" s="210">
        <v>0</v>
      </c>
      <c r="R171" s="210">
        <v>0</v>
      </c>
      <c r="S171" s="210">
        <v>0</v>
      </c>
      <c r="T171" s="210">
        <v>0</v>
      </c>
      <c r="U171" s="210">
        <v>0</v>
      </c>
      <c r="V171" s="210">
        <v>0</v>
      </c>
      <c r="W171" s="210">
        <v>0</v>
      </c>
      <c r="X171" s="210">
        <v>0</v>
      </c>
      <c r="Y171" s="210">
        <v>0</v>
      </c>
      <c r="Z171" s="210">
        <v>0</v>
      </c>
      <c r="AA171" s="210">
        <v>0</v>
      </c>
      <c r="AB171" s="210">
        <v>0</v>
      </c>
      <c r="AC171" s="210">
        <v>0</v>
      </c>
      <c r="AD171" s="210">
        <v>0</v>
      </c>
      <c r="AE171" s="210">
        <v>0</v>
      </c>
      <c r="AF171" s="210">
        <v>0</v>
      </c>
      <c r="AG171" s="210">
        <v>0</v>
      </c>
      <c r="AH171" s="210">
        <v>0</v>
      </c>
      <c r="AI171" s="210">
        <v>0</v>
      </c>
      <c r="AJ171" s="210">
        <v>0</v>
      </c>
      <c r="AK171" s="210">
        <v>0</v>
      </c>
      <c r="AL171" s="210">
        <v>0</v>
      </c>
      <c r="AM171" s="210">
        <v>0</v>
      </c>
      <c r="AN171" s="210">
        <v>0</v>
      </c>
      <c r="AO171" s="210">
        <v>0</v>
      </c>
      <c r="AP171" s="210">
        <v>0</v>
      </c>
      <c r="AQ171" s="210">
        <v>0</v>
      </c>
      <c r="AS171" s="180">
        <f t="shared" si="1086"/>
        <v>0</v>
      </c>
      <c r="AT171" s="180">
        <f t="shared" si="1087"/>
        <v>0</v>
      </c>
    </row>
    <row r="172" spans="1:46" ht="111.75" customHeight="1">
      <c r="A172" s="213" t="s">
        <v>362</v>
      </c>
      <c r="B172" s="208" t="s">
        <v>363</v>
      </c>
      <c r="C172" s="326"/>
      <c r="D172" s="208" t="s">
        <v>287</v>
      </c>
      <c r="E172" s="209"/>
      <c r="F172" s="210">
        <v>0</v>
      </c>
      <c r="G172" s="210">
        <v>0</v>
      </c>
      <c r="H172" s="210">
        <v>0</v>
      </c>
      <c r="I172" s="210">
        <v>0</v>
      </c>
      <c r="J172" s="210">
        <v>0</v>
      </c>
      <c r="K172" s="210">
        <v>0</v>
      </c>
      <c r="L172" s="210">
        <v>0</v>
      </c>
      <c r="M172" s="210">
        <v>0</v>
      </c>
      <c r="N172" s="210">
        <v>0</v>
      </c>
      <c r="O172" s="210">
        <v>0</v>
      </c>
      <c r="P172" s="210">
        <v>0</v>
      </c>
      <c r="Q172" s="210">
        <v>0</v>
      </c>
      <c r="R172" s="210">
        <v>0</v>
      </c>
      <c r="S172" s="210">
        <v>0</v>
      </c>
      <c r="T172" s="210">
        <v>0</v>
      </c>
      <c r="U172" s="210">
        <v>0</v>
      </c>
      <c r="V172" s="210">
        <v>0</v>
      </c>
      <c r="W172" s="210">
        <v>0</v>
      </c>
      <c r="X172" s="210">
        <v>0</v>
      </c>
      <c r="Y172" s="210">
        <v>0</v>
      </c>
      <c r="Z172" s="210">
        <v>0</v>
      </c>
      <c r="AA172" s="210">
        <v>0</v>
      </c>
      <c r="AB172" s="210">
        <v>0</v>
      </c>
      <c r="AC172" s="210">
        <v>0</v>
      </c>
      <c r="AD172" s="210">
        <v>0</v>
      </c>
      <c r="AE172" s="210">
        <v>0</v>
      </c>
      <c r="AF172" s="210">
        <v>0</v>
      </c>
      <c r="AG172" s="210">
        <v>0</v>
      </c>
      <c r="AH172" s="210">
        <v>0</v>
      </c>
      <c r="AI172" s="210">
        <v>0</v>
      </c>
      <c r="AJ172" s="210">
        <v>0</v>
      </c>
      <c r="AK172" s="210">
        <v>0</v>
      </c>
      <c r="AL172" s="210">
        <v>0</v>
      </c>
      <c r="AM172" s="210">
        <v>0</v>
      </c>
      <c r="AN172" s="210">
        <v>0</v>
      </c>
      <c r="AO172" s="210">
        <v>0</v>
      </c>
      <c r="AP172" s="210">
        <v>0</v>
      </c>
      <c r="AQ172" s="210">
        <v>0</v>
      </c>
      <c r="AS172" s="180">
        <f t="shared" si="1086"/>
        <v>0</v>
      </c>
      <c r="AT172" s="180">
        <f t="shared" si="1087"/>
        <v>0</v>
      </c>
    </row>
    <row r="173" spans="1:46">
      <c r="A173" s="315" t="s">
        <v>8</v>
      </c>
      <c r="B173" s="326" t="s">
        <v>290</v>
      </c>
      <c r="C173" s="326" t="s">
        <v>332</v>
      </c>
      <c r="D173" s="208" t="s">
        <v>281</v>
      </c>
      <c r="E173" s="203">
        <f>E174+E175+E176+E178+E179</f>
        <v>199329.09999999998</v>
      </c>
      <c r="F173" s="203">
        <f>F174+F175+F176+F178+F179</f>
        <v>0</v>
      </c>
      <c r="G173" s="210">
        <v>0</v>
      </c>
      <c r="H173" s="203">
        <f t="shared" ref="H173" si="1088">H174+H175+H176+H178+H179</f>
        <v>0</v>
      </c>
      <c r="I173" s="203">
        <f t="shared" ref="I173" si="1089">I174+I175+I176+I178+I179</f>
        <v>0</v>
      </c>
      <c r="J173" s="210">
        <v>0</v>
      </c>
      <c r="K173" s="203">
        <f t="shared" ref="K173" si="1090">K174+K175+K176+K178+K179</f>
        <v>0</v>
      </c>
      <c r="L173" s="203">
        <f t="shared" ref="L173" si="1091">L174+L175+L176+L178+L179</f>
        <v>0</v>
      </c>
      <c r="M173" s="210">
        <v>0</v>
      </c>
      <c r="N173" s="203">
        <f t="shared" ref="N173" si="1092">N174+N175+N176+N178+N179</f>
        <v>0</v>
      </c>
      <c r="O173" s="203">
        <f t="shared" ref="O173" si="1093">O174+O175+O176+O178+O179</f>
        <v>0</v>
      </c>
      <c r="P173" s="210">
        <v>0</v>
      </c>
      <c r="Q173" s="203">
        <f t="shared" ref="Q173" si="1094">Q174+Q175+Q176+Q178+Q179</f>
        <v>0</v>
      </c>
      <c r="R173" s="203">
        <f t="shared" ref="R173" si="1095">R174+R175+R176+R178+R179</f>
        <v>0</v>
      </c>
      <c r="S173" s="210">
        <v>0</v>
      </c>
      <c r="T173" s="203">
        <f t="shared" ref="T173" si="1096">T174+T175+T176+T178+T179</f>
        <v>0</v>
      </c>
      <c r="U173" s="203">
        <f t="shared" ref="U173" si="1097">U174+U175+U176+U178+U179</f>
        <v>0</v>
      </c>
      <c r="V173" s="210">
        <v>0</v>
      </c>
      <c r="W173" s="203">
        <f t="shared" ref="W173" si="1098">W174+W175+W176+W178+W179</f>
        <v>0</v>
      </c>
      <c r="X173" s="203">
        <f t="shared" ref="X173" si="1099">X174+X175+X176+X178+X179</f>
        <v>0</v>
      </c>
      <c r="Y173" s="210">
        <v>0</v>
      </c>
      <c r="Z173" s="203">
        <f t="shared" ref="Z173" si="1100">Z174+Z175+Z176+Z178+Z179</f>
        <v>0</v>
      </c>
      <c r="AA173" s="203">
        <f t="shared" ref="AA173" si="1101">AA174+AA175+AA176+AA178+AA179</f>
        <v>0</v>
      </c>
      <c r="AB173" s="210">
        <v>0</v>
      </c>
      <c r="AC173" s="203">
        <f t="shared" ref="AC173" si="1102">AC174+AC175+AC176+AC178+AC179</f>
        <v>0</v>
      </c>
      <c r="AD173" s="203">
        <f t="shared" ref="AD173" si="1103">AD174+AD175+AD176+AD178+AD179</f>
        <v>0</v>
      </c>
      <c r="AE173" s="210">
        <v>0</v>
      </c>
      <c r="AF173" s="203">
        <f t="shared" ref="AF173" si="1104">AF174+AF175+AF176+AF178+AF179</f>
        <v>0</v>
      </c>
      <c r="AG173" s="203">
        <f t="shared" ref="AG173" si="1105">AG174+AG175+AG176+AG178+AG179</f>
        <v>0</v>
      </c>
      <c r="AH173" s="210">
        <v>0</v>
      </c>
      <c r="AI173" s="203">
        <f t="shared" ref="AI173" si="1106">AI174+AI175+AI176+AI178+AI179</f>
        <v>0</v>
      </c>
      <c r="AJ173" s="203">
        <f t="shared" ref="AJ173" si="1107">AJ174+AJ175+AJ176+AJ178+AJ179</f>
        <v>0</v>
      </c>
      <c r="AK173" s="210">
        <v>0</v>
      </c>
      <c r="AL173" s="203">
        <f t="shared" ref="AL173" si="1108">AL174+AL175+AL176+AL178+AL179</f>
        <v>0</v>
      </c>
      <c r="AM173" s="203">
        <f t="shared" ref="AM173" si="1109">AM174+AM175+AM176+AM178+AM179</f>
        <v>0</v>
      </c>
      <c r="AN173" s="210">
        <v>0</v>
      </c>
      <c r="AO173" s="203">
        <f t="shared" ref="AO173" si="1110">AO174+AO175+AO176+AO178+AO179</f>
        <v>199329.09999999998</v>
      </c>
      <c r="AP173" s="203">
        <f t="shared" ref="AP173" si="1111">AP174+AP175+AP176+AP178+AP179</f>
        <v>0</v>
      </c>
      <c r="AQ173" s="210">
        <v>0</v>
      </c>
      <c r="AS173" s="180">
        <f t="shared" si="1086"/>
        <v>199329.09999999998</v>
      </c>
      <c r="AT173" s="180">
        <f t="shared" si="1087"/>
        <v>0</v>
      </c>
    </row>
    <row r="174" spans="1:46" ht="27.6">
      <c r="A174" s="315"/>
      <c r="B174" s="326"/>
      <c r="C174" s="326"/>
      <c r="D174" s="208" t="s">
        <v>37</v>
      </c>
      <c r="E174" s="209">
        <f t="shared" ref="E174:F179" si="1112">E181+E188+E195+E202+E209</f>
        <v>0</v>
      </c>
      <c r="F174" s="209">
        <f t="shared" si="1112"/>
        <v>0</v>
      </c>
      <c r="G174" s="210">
        <v>0</v>
      </c>
      <c r="H174" s="209">
        <f t="shared" ref="H174:I179" si="1113">H181+H188+H195+H202+H209</f>
        <v>0</v>
      </c>
      <c r="I174" s="209">
        <f t="shared" si="1113"/>
        <v>0</v>
      </c>
      <c r="J174" s="210">
        <v>0</v>
      </c>
      <c r="K174" s="209">
        <f t="shared" ref="K174:L179" si="1114">K181+K188+K195+K202+K209</f>
        <v>0</v>
      </c>
      <c r="L174" s="209">
        <f t="shared" si="1114"/>
        <v>0</v>
      </c>
      <c r="M174" s="210">
        <v>0</v>
      </c>
      <c r="N174" s="209">
        <f t="shared" ref="N174:O179" si="1115">N181+N188+N195+N202+N209</f>
        <v>0</v>
      </c>
      <c r="O174" s="209">
        <f t="shared" si="1115"/>
        <v>0</v>
      </c>
      <c r="P174" s="210">
        <v>0</v>
      </c>
      <c r="Q174" s="209">
        <f t="shared" ref="Q174:R179" si="1116">Q181+Q188+Q195+Q202+Q209</f>
        <v>0</v>
      </c>
      <c r="R174" s="209">
        <f t="shared" si="1116"/>
        <v>0</v>
      </c>
      <c r="S174" s="210">
        <v>0</v>
      </c>
      <c r="T174" s="209">
        <f t="shared" ref="T174:U179" si="1117">T181+T188+T195+T202+T209</f>
        <v>0</v>
      </c>
      <c r="U174" s="209">
        <f t="shared" si="1117"/>
        <v>0</v>
      </c>
      <c r="V174" s="210">
        <v>0</v>
      </c>
      <c r="W174" s="209">
        <f t="shared" ref="W174:X179" si="1118">W181+W188+W195+W202+W209</f>
        <v>0</v>
      </c>
      <c r="X174" s="209">
        <f t="shared" si="1118"/>
        <v>0</v>
      </c>
      <c r="Y174" s="210">
        <v>0</v>
      </c>
      <c r="Z174" s="209">
        <f t="shared" ref="Z174:AA179" si="1119">Z181+Z188+Z195+Z202+Z209</f>
        <v>0</v>
      </c>
      <c r="AA174" s="209">
        <f t="shared" si="1119"/>
        <v>0</v>
      </c>
      <c r="AB174" s="210">
        <v>0</v>
      </c>
      <c r="AC174" s="209">
        <f t="shared" ref="AC174:AD179" si="1120">AC181+AC188+AC195+AC202+AC209</f>
        <v>0</v>
      </c>
      <c r="AD174" s="209">
        <f t="shared" si="1120"/>
        <v>0</v>
      </c>
      <c r="AE174" s="210">
        <v>0</v>
      </c>
      <c r="AF174" s="209">
        <f t="shared" ref="AF174:AG179" si="1121">AF181+AF188+AF195+AF202+AF209</f>
        <v>0</v>
      </c>
      <c r="AG174" s="209">
        <f t="shared" si="1121"/>
        <v>0</v>
      </c>
      <c r="AH174" s="210">
        <v>0</v>
      </c>
      <c r="AI174" s="209">
        <f t="shared" ref="AI174:AJ179" si="1122">AI181+AI188+AI195+AI202+AI209</f>
        <v>0</v>
      </c>
      <c r="AJ174" s="209">
        <f t="shared" si="1122"/>
        <v>0</v>
      </c>
      <c r="AK174" s="210">
        <v>0</v>
      </c>
      <c r="AL174" s="209">
        <f t="shared" ref="AL174:AM179" si="1123">AL181+AL188+AL195+AL202+AL209</f>
        <v>0</v>
      </c>
      <c r="AM174" s="209">
        <f t="shared" si="1123"/>
        <v>0</v>
      </c>
      <c r="AN174" s="210">
        <v>0</v>
      </c>
      <c r="AO174" s="209">
        <f t="shared" ref="AO174:AP179" si="1124">AO181+AO188+AO195+AO202+AO209</f>
        <v>0</v>
      </c>
      <c r="AP174" s="209">
        <f t="shared" si="1124"/>
        <v>0</v>
      </c>
      <c r="AQ174" s="210">
        <v>0</v>
      </c>
      <c r="AS174" s="180">
        <f>AO174+AL174+AI174+AF174+AC174+Z174+W174+T174+Q174+N174+K174+H174</f>
        <v>0</v>
      </c>
      <c r="AT174" s="180">
        <f t="shared" si="1087"/>
        <v>0</v>
      </c>
    </row>
    <row r="175" spans="1:46" ht="41.4">
      <c r="A175" s="315"/>
      <c r="B175" s="326"/>
      <c r="C175" s="326"/>
      <c r="D175" s="208" t="s">
        <v>2</v>
      </c>
      <c r="E175" s="209">
        <f>E182+E189+E196+E203+E210</f>
        <v>20632.8</v>
      </c>
      <c r="F175" s="209">
        <f t="shared" si="1112"/>
        <v>0</v>
      </c>
      <c r="G175" s="210">
        <v>0</v>
      </c>
      <c r="H175" s="209">
        <f t="shared" si="1113"/>
        <v>0</v>
      </c>
      <c r="I175" s="209">
        <f t="shared" si="1113"/>
        <v>0</v>
      </c>
      <c r="J175" s="210">
        <v>0</v>
      </c>
      <c r="K175" s="209">
        <f t="shared" si="1114"/>
        <v>0</v>
      </c>
      <c r="L175" s="209">
        <f t="shared" si="1114"/>
        <v>0</v>
      </c>
      <c r="M175" s="210">
        <v>0</v>
      </c>
      <c r="N175" s="209">
        <f t="shared" si="1115"/>
        <v>0</v>
      </c>
      <c r="O175" s="209">
        <f t="shared" si="1115"/>
        <v>0</v>
      </c>
      <c r="P175" s="210">
        <v>0</v>
      </c>
      <c r="Q175" s="209">
        <f t="shared" si="1116"/>
        <v>0</v>
      </c>
      <c r="R175" s="209">
        <f t="shared" si="1116"/>
        <v>0</v>
      </c>
      <c r="S175" s="210">
        <v>0</v>
      </c>
      <c r="T175" s="209">
        <f t="shared" si="1117"/>
        <v>0</v>
      </c>
      <c r="U175" s="209">
        <f t="shared" si="1117"/>
        <v>0</v>
      </c>
      <c r="V175" s="210">
        <v>0</v>
      </c>
      <c r="W175" s="209">
        <f t="shared" si="1118"/>
        <v>0</v>
      </c>
      <c r="X175" s="209">
        <f t="shared" si="1118"/>
        <v>0</v>
      </c>
      <c r="Y175" s="210">
        <v>0</v>
      </c>
      <c r="Z175" s="209">
        <f t="shared" si="1119"/>
        <v>0</v>
      </c>
      <c r="AA175" s="209">
        <f t="shared" si="1119"/>
        <v>0</v>
      </c>
      <c r="AB175" s="210">
        <v>0</v>
      </c>
      <c r="AC175" s="209">
        <f t="shared" si="1120"/>
        <v>0</v>
      </c>
      <c r="AD175" s="209">
        <f t="shared" si="1120"/>
        <v>0</v>
      </c>
      <c r="AE175" s="210">
        <v>0</v>
      </c>
      <c r="AF175" s="209">
        <f t="shared" si="1121"/>
        <v>0</v>
      </c>
      <c r="AG175" s="209">
        <f t="shared" si="1121"/>
        <v>0</v>
      </c>
      <c r="AH175" s="210">
        <v>0</v>
      </c>
      <c r="AI175" s="209">
        <f t="shared" si="1122"/>
        <v>0</v>
      </c>
      <c r="AJ175" s="209">
        <f t="shared" si="1122"/>
        <v>0</v>
      </c>
      <c r="AK175" s="210">
        <v>0</v>
      </c>
      <c r="AL175" s="209">
        <f t="shared" si="1123"/>
        <v>0</v>
      </c>
      <c r="AM175" s="209">
        <f t="shared" si="1123"/>
        <v>0</v>
      </c>
      <c r="AN175" s="210">
        <v>0</v>
      </c>
      <c r="AO175" s="209">
        <f>AO196</f>
        <v>20632.8</v>
      </c>
      <c r="AP175" s="209">
        <f t="shared" si="1124"/>
        <v>0</v>
      </c>
      <c r="AQ175" s="210">
        <v>0</v>
      </c>
      <c r="AS175" s="180">
        <f>AO175+AL175+AI175+AF175+AC175+Z175+W175+T175+Q175+N175+K175+H175</f>
        <v>20632.8</v>
      </c>
      <c r="AT175" s="180">
        <f>AS175-E175</f>
        <v>0</v>
      </c>
    </row>
    <row r="176" spans="1:46">
      <c r="A176" s="315"/>
      <c r="B176" s="326"/>
      <c r="C176" s="326"/>
      <c r="D176" s="208" t="s">
        <v>271</v>
      </c>
      <c r="E176" s="209">
        <f>E183+E190+E197+E204+E211</f>
        <v>178696.3</v>
      </c>
      <c r="F176" s="209">
        <f t="shared" si="1112"/>
        <v>0</v>
      </c>
      <c r="G176" s="210">
        <v>0</v>
      </c>
      <c r="H176" s="209">
        <f t="shared" si="1113"/>
        <v>0</v>
      </c>
      <c r="I176" s="209">
        <f t="shared" si="1113"/>
        <v>0</v>
      </c>
      <c r="J176" s="210">
        <v>0</v>
      </c>
      <c r="K176" s="209">
        <f t="shared" si="1114"/>
        <v>0</v>
      </c>
      <c r="L176" s="209">
        <f t="shared" si="1114"/>
        <v>0</v>
      </c>
      <c r="M176" s="210">
        <v>0</v>
      </c>
      <c r="N176" s="209">
        <f t="shared" si="1115"/>
        <v>0</v>
      </c>
      <c r="O176" s="209">
        <f t="shared" si="1115"/>
        <v>0</v>
      </c>
      <c r="P176" s="210">
        <v>0</v>
      </c>
      <c r="Q176" s="209">
        <f t="shared" si="1116"/>
        <v>0</v>
      </c>
      <c r="R176" s="209">
        <f t="shared" si="1116"/>
        <v>0</v>
      </c>
      <c r="S176" s="210">
        <v>0</v>
      </c>
      <c r="T176" s="209">
        <f t="shared" si="1117"/>
        <v>0</v>
      </c>
      <c r="U176" s="209">
        <f t="shared" si="1117"/>
        <v>0</v>
      </c>
      <c r="V176" s="210">
        <v>0</v>
      </c>
      <c r="W176" s="209">
        <f t="shared" si="1118"/>
        <v>0</v>
      </c>
      <c r="X176" s="209">
        <f t="shared" si="1118"/>
        <v>0</v>
      </c>
      <c r="Y176" s="210">
        <v>0</v>
      </c>
      <c r="Z176" s="209">
        <f t="shared" si="1119"/>
        <v>0</v>
      </c>
      <c r="AA176" s="209">
        <f t="shared" si="1119"/>
        <v>0</v>
      </c>
      <c r="AB176" s="210">
        <v>0</v>
      </c>
      <c r="AC176" s="209">
        <f t="shared" si="1120"/>
        <v>0</v>
      </c>
      <c r="AD176" s="209">
        <f t="shared" si="1120"/>
        <v>0</v>
      </c>
      <c r="AE176" s="210">
        <v>0</v>
      </c>
      <c r="AF176" s="209">
        <f t="shared" si="1121"/>
        <v>0</v>
      </c>
      <c r="AG176" s="209">
        <f t="shared" si="1121"/>
        <v>0</v>
      </c>
      <c r="AH176" s="210">
        <v>0</v>
      </c>
      <c r="AI176" s="209">
        <f t="shared" si="1122"/>
        <v>0</v>
      </c>
      <c r="AJ176" s="209">
        <f t="shared" si="1122"/>
        <v>0</v>
      </c>
      <c r="AK176" s="210">
        <v>0</v>
      </c>
      <c r="AL176" s="209">
        <f t="shared" si="1123"/>
        <v>0</v>
      </c>
      <c r="AM176" s="209">
        <f t="shared" si="1123"/>
        <v>0</v>
      </c>
      <c r="AN176" s="210">
        <v>0</v>
      </c>
      <c r="AO176" s="209">
        <f>AO183+AO197+AO204+AO211</f>
        <v>178696.3</v>
      </c>
      <c r="AP176" s="209">
        <f t="shared" si="1124"/>
        <v>0</v>
      </c>
      <c r="AQ176" s="210">
        <v>0</v>
      </c>
      <c r="AS176" s="180">
        <f>AO176+AL176+AI176+AF176+AC176+Z176+W176+T176+Q176+N176+K176+H176</f>
        <v>178696.3</v>
      </c>
      <c r="AT176" s="180">
        <f t="shared" si="1087"/>
        <v>0</v>
      </c>
    </row>
    <row r="177" spans="1:46" ht="82.8">
      <c r="A177" s="315"/>
      <c r="B177" s="326"/>
      <c r="C177" s="326"/>
      <c r="D177" s="208" t="s">
        <v>277</v>
      </c>
      <c r="E177" s="209">
        <f t="shared" si="1112"/>
        <v>0</v>
      </c>
      <c r="F177" s="209">
        <f t="shared" si="1112"/>
        <v>0</v>
      </c>
      <c r="G177" s="210">
        <v>0</v>
      </c>
      <c r="H177" s="209">
        <f t="shared" si="1113"/>
        <v>0</v>
      </c>
      <c r="I177" s="209">
        <f t="shared" si="1113"/>
        <v>0</v>
      </c>
      <c r="J177" s="210">
        <v>0</v>
      </c>
      <c r="K177" s="209">
        <f t="shared" si="1114"/>
        <v>0</v>
      </c>
      <c r="L177" s="209">
        <f t="shared" si="1114"/>
        <v>0</v>
      </c>
      <c r="M177" s="210">
        <v>0</v>
      </c>
      <c r="N177" s="209">
        <f t="shared" si="1115"/>
        <v>0</v>
      </c>
      <c r="O177" s="209">
        <f t="shared" si="1115"/>
        <v>0</v>
      </c>
      <c r="P177" s="210">
        <v>0</v>
      </c>
      <c r="Q177" s="209">
        <f t="shared" si="1116"/>
        <v>0</v>
      </c>
      <c r="R177" s="209">
        <f t="shared" si="1116"/>
        <v>0</v>
      </c>
      <c r="S177" s="210">
        <v>0</v>
      </c>
      <c r="T177" s="209">
        <f t="shared" si="1117"/>
        <v>0</v>
      </c>
      <c r="U177" s="209">
        <f t="shared" si="1117"/>
        <v>0</v>
      </c>
      <c r="V177" s="210">
        <v>0</v>
      </c>
      <c r="W177" s="209">
        <f t="shared" si="1118"/>
        <v>0</v>
      </c>
      <c r="X177" s="209">
        <f t="shared" si="1118"/>
        <v>0</v>
      </c>
      <c r="Y177" s="210">
        <v>0</v>
      </c>
      <c r="Z177" s="209">
        <f t="shared" si="1119"/>
        <v>0</v>
      </c>
      <c r="AA177" s="209">
        <f t="shared" si="1119"/>
        <v>0</v>
      </c>
      <c r="AB177" s="210">
        <v>0</v>
      </c>
      <c r="AC177" s="209">
        <f t="shared" si="1120"/>
        <v>0</v>
      </c>
      <c r="AD177" s="209">
        <f t="shared" si="1120"/>
        <v>0</v>
      </c>
      <c r="AE177" s="210">
        <v>0</v>
      </c>
      <c r="AF177" s="209">
        <f t="shared" si="1121"/>
        <v>0</v>
      </c>
      <c r="AG177" s="209">
        <f t="shared" si="1121"/>
        <v>0</v>
      </c>
      <c r="AH177" s="210">
        <v>0</v>
      </c>
      <c r="AI177" s="209">
        <f t="shared" si="1122"/>
        <v>0</v>
      </c>
      <c r="AJ177" s="209">
        <f t="shared" si="1122"/>
        <v>0</v>
      </c>
      <c r="AK177" s="210">
        <v>0</v>
      </c>
      <c r="AL177" s="209">
        <f t="shared" si="1123"/>
        <v>0</v>
      </c>
      <c r="AM177" s="209">
        <f t="shared" si="1123"/>
        <v>0</v>
      </c>
      <c r="AN177" s="210">
        <v>0</v>
      </c>
      <c r="AO177" s="209">
        <f t="shared" si="1124"/>
        <v>0</v>
      </c>
      <c r="AP177" s="209">
        <f t="shared" si="1124"/>
        <v>0</v>
      </c>
      <c r="AQ177" s="210">
        <v>0</v>
      </c>
      <c r="AS177" s="180">
        <f t="shared" si="1086"/>
        <v>0</v>
      </c>
      <c r="AT177" s="180">
        <f t="shared" si="1087"/>
        <v>0</v>
      </c>
    </row>
    <row r="178" spans="1:46" ht="27.6">
      <c r="A178" s="315"/>
      <c r="B178" s="326"/>
      <c r="C178" s="326"/>
      <c r="D178" s="208" t="s">
        <v>283</v>
      </c>
      <c r="E178" s="209">
        <f t="shared" si="1112"/>
        <v>0</v>
      </c>
      <c r="F178" s="209">
        <f t="shared" si="1112"/>
        <v>0</v>
      </c>
      <c r="G178" s="210">
        <v>0</v>
      </c>
      <c r="H178" s="209">
        <f t="shared" si="1113"/>
        <v>0</v>
      </c>
      <c r="I178" s="209">
        <f t="shared" si="1113"/>
        <v>0</v>
      </c>
      <c r="J178" s="210">
        <v>0</v>
      </c>
      <c r="K178" s="209">
        <f t="shared" si="1114"/>
        <v>0</v>
      </c>
      <c r="L178" s="209">
        <f t="shared" si="1114"/>
        <v>0</v>
      </c>
      <c r="M178" s="210">
        <v>0</v>
      </c>
      <c r="N178" s="209">
        <f t="shared" si="1115"/>
        <v>0</v>
      </c>
      <c r="O178" s="209">
        <f t="shared" si="1115"/>
        <v>0</v>
      </c>
      <c r="P178" s="210">
        <v>0</v>
      </c>
      <c r="Q178" s="209">
        <f t="shared" si="1116"/>
        <v>0</v>
      </c>
      <c r="R178" s="209">
        <f t="shared" si="1116"/>
        <v>0</v>
      </c>
      <c r="S178" s="210">
        <v>0</v>
      </c>
      <c r="T178" s="209">
        <f t="shared" si="1117"/>
        <v>0</v>
      </c>
      <c r="U178" s="209">
        <f t="shared" si="1117"/>
        <v>0</v>
      </c>
      <c r="V178" s="210">
        <v>0</v>
      </c>
      <c r="W178" s="209">
        <f t="shared" si="1118"/>
        <v>0</v>
      </c>
      <c r="X178" s="209">
        <f t="shared" si="1118"/>
        <v>0</v>
      </c>
      <c r="Y178" s="210">
        <v>0</v>
      </c>
      <c r="Z178" s="209">
        <f t="shared" si="1119"/>
        <v>0</v>
      </c>
      <c r="AA178" s="209">
        <f t="shared" si="1119"/>
        <v>0</v>
      </c>
      <c r="AB178" s="210">
        <v>0</v>
      </c>
      <c r="AC178" s="209">
        <f t="shared" si="1120"/>
        <v>0</v>
      </c>
      <c r="AD178" s="209">
        <f t="shared" si="1120"/>
        <v>0</v>
      </c>
      <c r="AE178" s="210">
        <v>0</v>
      </c>
      <c r="AF178" s="209">
        <f t="shared" si="1121"/>
        <v>0</v>
      </c>
      <c r="AG178" s="209">
        <f t="shared" si="1121"/>
        <v>0</v>
      </c>
      <c r="AH178" s="210">
        <v>0</v>
      </c>
      <c r="AI178" s="209">
        <f t="shared" si="1122"/>
        <v>0</v>
      </c>
      <c r="AJ178" s="209">
        <f t="shared" si="1122"/>
        <v>0</v>
      </c>
      <c r="AK178" s="210">
        <v>0</v>
      </c>
      <c r="AL178" s="209">
        <f t="shared" si="1123"/>
        <v>0</v>
      </c>
      <c r="AM178" s="209">
        <f t="shared" si="1123"/>
        <v>0</v>
      </c>
      <c r="AN178" s="210">
        <v>0</v>
      </c>
      <c r="AO178" s="209">
        <f t="shared" si="1124"/>
        <v>0</v>
      </c>
      <c r="AP178" s="209">
        <f t="shared" si="1124"/>
        <v>0</v>
      </c>
      <c r="AQ178" s="210">
        <v>0</v>
      </c>
      <c r="AS178" s="180">
        <f t="shared" si="1086"/>
        <v>0</v>
      </c>
      <c r="AT178" s="180">
        <f t="shared" si="1087"/>
        <v>0</v>
      </c>
    </row>
    <row r="179" spans="1:46" ht="41.4">
      <c r="A179" s="315"/>
      <c r="B179" s="326"/>
      <c r="C179" s="326"/>
      <c r="D179" s="208" t="s">
        <v>284</v>
      </c>
      <c r="E179" s="209">
        <f t="shared" si="1112"/>
        <v>0</v>
      </c>
      <c r="F179" s="209">
        <f t="shared" si="1112"/>
        <v>0</v>
      </c>
      <c r="G179" s="210">
        <v>0</v>
      </c>
      <c r="H179" s="209">
        <f t="shared" si="1113"/>
        <v>0</v>
      </c>
      <c r="I179" s="209">
        <f t="shared" si="1113"/>
        <v>0</v>
      </c>
      <c r="J179" s="210">
        <v>0</v>
      </c>
      <c r="K179" s="209">
        <f t="shared" si="1114"/>
        <v>0</v>
      </c>
      <c r="L179" s="209">
        <f t="shared" si="1114"/>
        <v>0</v>
      </c>
      <c r="M179" s="210">
        <v>0</v>
      </c>
      <c r="N179" s="209">
        <f t="shared" si="1115"/>
        <v>0</v>
      </c>
      <c r="O179" s="209">
        <f t="shared" si="1115"/>
        <v>0</v>
      </c>
      <c r="P179" s="210">
        <v>0</v>
      </c>
      <c r="Q179" s="209">
        <f t="shared" si="1116"/>
        <v>0</v>
      </c>
      <c r="R179" s="209">
        <f t="shared" si="1116"/>
        <v>0</v>
      </c>
      <c r="S179" s="210">
        <v>0</v>
      </c>
      <c r="T179" s="209">
        <f t="shared" si="1117"/>
        <v>0</v>
      </c>
      <c r="U179" s="209">
        <f t="shared" si="1117"/>
        <v>0</v>
      </c>
      <c r="V179" s="210">
        <v>0</v>
      </c>
      <c r="W179" s="209">
        <f t="shared" si="1118"/>
        <v>0</v>
      </c>
      <c r="X179" s="209">
        <f t="shared" si="1118"/>
        <v>0</v>
      </c>
      <c r="Y179" s="210">
        <v>0</v>
      </c>
      <c r="Z179" s="209">
        <f t="shared" si="1119"/>
        <v>0</v>
      </c>
      <c r="AA179" s="209">
        <f t="shared" si="1119"/>
        <v>0</v>
      </c>
      <c r="AB179" s="210">
        <v>0</v>
      </c>
      <c r="AC179" s="209">
        <f t="shared" si="1120"/>
        <v>0</v>
      </c>
      <c r="AD179" s="209">
        <f t="shared" si="1120"/>
        <v>0</v>
      </c>
      <c r="AE179" s="210">
        <v>0</v>
      </c>
      <c r="AF179" s="209">
        <f t="shared" si="1121"/>
        <v>0</v>
      </c>
      <c r="AG179" s="209">
        <f t="shared" si="1121"/>
        <v>0</v>
      </c>
      <c r="AH179" s="210">
        <v>0</v>
      </c>
      <c r="AI179" s="209">
        <f t="shared" si="1122"/>
        <v>0</v>
      </c>
      <c r="AJ179" s="209">
        <f t="shared" si="1122"/>
        <v>0</v>
      </c>
      <c r="AK179" s="210">
        <v>0</v>
      </c>
      <c r="AL179" s="209">
        <f t="shared" si="1123"/>
        <v>0</v>
      </c>
      <c r="AM179" s="209">
        <f t="shared" si="1123"/>
        <v>0</v>
      </c>
      <c r="AN179" s="210">
        <v>0</v>
      </c>
      <c r="AO179" s="209">
        <f t="shared" si="1124"/>
        <v>0</v>
      </c>
      <c r="AP179" s="209">
        <f t="shared" si="1124"/>
        <v>0</v>
      </c>
      <c r="AQ179" s="210">
        <v>0</v>
      </c>
      <c r="AS179" s="180">
        <f t="shared" si="1086"/>
        <v>0</v>
      </c>
      <c r="AT179" s="180">
        <f t="shared" si="1087"/>
        <v>0</v>
      </c>
    </row>
    <row r="180" spans="1:46" s="184" customFormat="1">
      <c r="A180" s="315" t="s">
        <v>291</v>
      </c>
      <c r="B180" s="326" t="s">
        <v>292</v>
      </c>
      <c r="C180" s="326" t="s">
        <v>332</v>
      </c>
      <c r="D180" s="208" t="s">
        <v>281</v>
      </c>
      <c r="E180" s="203">
        <f>E181+E182+E183+E185+E186</f>
        <v>40000</v>
      </c>
      <c r="F180" s="203">
        <f>F181+F182+F183+F185+F186</f>
        <v>0</v>
      </c>
      <c r="G180" s="210">
        <v>0</v>
      </c>
      <c r="H180" s="203">
        <f t="shared" ref="H180" si="1125">H181+H182+H183+H185+H186</f>
        <v>0</v>
      </c>
      <c r="I180" s="203">
        <f t="shared" ref="I180" si="1126">I181+I182+I183+I185+I186</f>
        <v>0</v>
      </c>
      <c r="J180" s="210">
        <v>0</v>
      </c>
      <c r="K180" s="203">
        <f t="shared" ref="K180" si="1127">K181+K182+K183+K185+K186</f>
        <v>0</v>
      </c>
      <c r="L180" s="203">
        <f t="shared" ref="L180" si="1128">L181+L182+L183+L185+L186</f>
        <v>0</v>
      </c>
      <c r="M180" s="210">
        <v>0</v>
      </c>
      <c r="N180" s="203">
        <f t="shared" ref="N180" si="1129">N181+N182+N183+N185+N186</f>
        <v>0</v>
      </c>
      <c r="O180" s="203">
        <f t="shared" ref="O180" si="1130">O181+O182+O183+O185+O186</f>
        <v>0</v>
      </c>
      <c r="P180" s="210">
        <v>0</v>
      </c>
      <c r="Q180" s="203">
        <f t="shared" ref="Q180" si="1131">Q181+Q182+Q183+Q185+Q186</f>
        <v>0</v>
      </c>
      <c r="R180" s="203">
        <f t="shared" ref="R180" si="1132">R181+R182+R183+R185+R186</f>
        <v>0</v>
      </c>
      <c r="S180" s="210">
        <v>0</v>
      </c>
      <c r="T180" s="203">
        <f t="shared" ref="T180" si="1133">T181+T182+T183+T185+T186</f>
        <v>0</v>
      </c>
      <c r="U180" s="203">
        <f t="shared" ref="U180" si="1134">U181+U182+U183+U185+U186</f>
        <v>0</v>
      </c>
      <c r="V180" s="210">
        <v>0</v>
      </c>
      <c r="W180" s="203">
        <f t="shared" ref="W180" si="1135">W181+W182+W183+W185+W186</f>
        <v>0</v>
      </c>
      <c r="X180" s="203">
        <f t="shared" ref="X180" si="1136">X181+X182+X183+X185+X186</f>
        <v>0</v>
      </c>
      <c r="Y180" s="210">
        <v>0</v>
      </c>
      <c r="Z180" s="203">
        <f t="shared" ref="Z180" si="1137">Z181+Z182+Z183+Z185+Z186</f>
        <v>0</v>
      </c>
      <c r="AA180" s="203">
        <f t="shared" ref="AA180" si="1138">AA181+AA182+AA183+AA185+AA186</f>
        <v>0</v>
      </c>
      <c r="AB180" s="210">
        <v>0</v>
      </c>
      <c r="AC180" s="203">
        <f t="shared" ref="AC180" si="1139">AC181+AC182+AC183+AC185+AC186</f>
        <v>0</v>
      </c>
      <c r="AD180" s="203">
        <f t="shared" ref="AD180" si="1140">AD181+AD182+AD183+AD185+AD186</f>
        <v>0</v>
      </c>
      <c r="AE180" s="210">
        <v>0</v>
      </c>
      <c r="AF180" s="203">
        <f t="shared" ref="AF180" si="1141">AF181+AF182+AF183+AF185+AF186</f>
        <v>0</v>
      </c>
      <c r="AG180" s="203">
        <f t="shared" ref="AG180" si="1142">AG181+AG182+AG183+AG185+AG186</f>
        <v>0</v>
      </c>
      <c r="AH180" s="210">
        <v>0</v>
      </c>
      <c r="AI180" s="203">
        <f t="shared" ref="AI180" si="1143">AI181+AI182+AI183+AI185+AI186</f>
        <v>0</v>
      </c>
      <c r="AJ180" s="203">
        <f t="shared" ref="AJ180" si="1144">AJ181+AJ182+AJ183+AJ185+AJ186</f>
        <v>0</v>
      </c>
      <c r="AK180" s="210">
        <v>0</v>
      </c>
      <c r="AL180" s="203">
        <f t="shared" ref="AL180" si="1145">AL181+AL182+AL183+AL185+AL186</f>
        <v>0</v>
      </c>
      <c r="AM180" s="203">
        <f t="shared" ref="AM180" si="1146">AM181+AM182+AM183+AM185+AM186</f>
        <v>0</v>
      </c>
      <c r="AN180" s="210">
        <v>0</v>
      </c>
      <c r="AO180" s="203">
        <f t="shared" ref="AO180" si="1147">AO181+AO182+AO183+AO185+AO186</f>
        <v>40000</v>
      </c>
      <c r="AP180" s="203">
        <f t="shared" ref="AP180" si="1148">AP181+AP182+AP183+AP185+AP186</f>
        <v>0</v>
      </c>
      <c r="AQ180" s="210">
        <v>0</v>
      </c>
      <c r="AS180" s="183">
        <f t="shared" si="1086"/>
        <v>40000</v>
      </c>
      <c r="AT180" s="183">
        <f t="shared" si="1087"/>
        <v>0</v>
      </c>
    </row>
    <row r="181" spans="1:46" s="184" customFormat="1" ht="27.6">
      <c r="A181" s="315"/>
      <c r="B181" s="326"/>
      <c r="C181" s="326"/>
      <c r="D181" s="208" t="s">
        <v>37</v>
      </c>
      <c r="E181" s="209">
        <v>0</v>
      </c>
      <c r="F181" s="206">
        <f t="shared" ref="F181:F186" si="1149">CHOOSE(IF(ISBLANK(L181),1,IF(ISBLANK(O181),2,IF(ISBLANK(R181),3,IF(ISBLANK(U181),4,IF(ISBLANK(X181),5,IF(ISBLANK(AA181),6,IF(ISBLANK(AD181),7,IF(ISBLANK(AG181),8,IF(ISBLANK(AJ181),9,IF(ISBLANK(AM181),10,IF(ISBLANK(AP181),11,12))))))))))),I181,L181,O181,R181,U181,X181,AA181,AD181,AG181,AJ181,AM181,AP181)</f>
        <v>0</v>
      </c>
      <c r="G181" s="210">
        <v>0</v>
      </c>
      <c r="H181" s="209">
        <v>0</v>
      </c>
      <c r="I181" s="209">
        <v>0</v>
      </c>
      <c r="J181" s="210">
        <v>0</v>
      </c>
      <c r="K181" s="209">
        <v>0</v>
      </c>
      <c r="L181" s="209">
        <v>0</v>
      </c>
      <c r="M181" s="210">
        <v>0</v>
      </c>
      <c r="N181" s="209">
        <v>0</v>
      </c>
      <c r="O181" s="209">
        <v>0</v>
      </c>
      <c r="P181" s="210">
        <v>0</v>
      </c>
      <c r="Q181" s="209">
        <v>0</v>
      </c>
      <c r="R181" s="209">
        <v>0</v>
      </c>
      <c r="S181" s="210">
        <v>0</v>
      </c>
      <c r="T181" s="209">
        <v>0</v>
      </c>
      <c r="U181" s="209">
        <v>0</v>
      </c>
      <c r="V181" s="210">
        <v>0</v>
      </c>
      <c r="W181" s="209">
        <v>0</v>
      </c>
      <c r="X181" s="209">
        <v>0</v>
      </c>
      <c r="Y181" s="210">
        <v>0</v>
      </c>
      <c r="Z181" s="209">
        <v>0</v>
      </c>
      <c r="AA181" s="209">
        <v>0</v>
      </c>
      <c r="AB181" s="210">
        <v>0</v>
      </c>
      <c r="AC181" s="209">
        <v>0</v>
      </c>
      <c r="AD181" s="209">
        <v>0</v>
      </c>
      <c r="AE181" s="210">
        <v>0</v>
      </c>
      <c r="AF181" s="209">
        <v>0</v>
      </c>
      <c r="AG181" s="209">
        <v>0</v>
      </c>
      <c r="AH181" s="210">
        <v>0</v>
      </c>
      <c r="AI181" s="209">
        <v>0</v>
      </c>
      <c r="AJ181" s="209">
        <v>0</v>
      </c>
      <c r="AK181" s="210">
        <v>0</v>
      </c>
      <c r="AL181" s="209">
        <v>0</v>
      </c>
      <c r="AM181" s="209">
        <v>0</v>
      </c>
      <c r="AN181" s="210">
        <v>0</v>
      </c>
      <c r="AO181" s="209">
        <v>0</v>
      </c>
      <c r="AP181" s="209">
        <v>0</v>
      </c>
      <c r="AQ181" s="210">
        <v>0</v>
      </c>
      <c r="AS181" s="183">
        <f t="shared" si="1086"/>
        <v>0</v>
      </c>
      <c r="AT181" s="183">
        <f t="shared" si="1087"/>
        <v>0</v>
      </c>
    </row>
    <row r="182" spans="1:46" s="184" customFormat="1" ht="41.4">
      <c r="A182" s="315"/>
      <c r="B182" s="326"/>
      <c r="C182" s="326"/>
      <c r="D182" s="208" t="s">
        <v>2</v>
      </c>
      <c r="E182" s="209">
        <v>0</v>
      </c>
      <c r="F182" s="206">
        <f t="shared" si="1149"/>
        <v>0</v>
      </c>
      <c r="G182" s="210">
        <v>0</v>
      </c>
      <c r="H182" s="209">
        <v>0</v>
      </c>
      <c r="I182" s="209">
        <v>0</v>
      </c>
      <c r="J182" s="210">
        <v>0</v>
      </c>
      <c r="K182" s="209">
        <v>0</v>
      </c>
      <c r="L182" s="209">
        <v>0</v>
      </c>
      <c r="M182" s="210">
        <v>0</v>
      </c>
      <c r="N182" s="209">
        <v>0</v>
      </c>
      <c r="O182" s="209">
        <v>0</v>
      </c>
      <c r="P182" s="210">
        <v>0</v>
      </c>
      <c r="Q182" s="209">
        <v>0</v>
      </c>
      <c r="R182" s="209">
        <v>0</v>
      </c>
      <c r="S182" s="210">
        <v>0</v>
      </c>
      <c r="T182" s="209">
        <v>0</v>
      </c>
      <c r="U182" s="209">
        <v>0</v>
      </c>
      <c r="V182" s="210">
        <v>0</v>
      </c>
      <c r="W182" s="209">
        <v>0</v>
      </c>
      <c r="X182" s="209">
        <v>0</v>
      </c>
      <c r="Y182" s="210">
        <v>0</v>
      </c>
      <c r="Z182" s="209">
        <v>0</v>
      </c>
      <c r="AA182" s="209">
        <v>0</v>
      </c>
      <c r="AB182" s="210">
        <v>0</v>
      </c>
      <c r="AC182" s="209">
        <v>0</v>
      </c>
      <c r="AD182" s="209">
        <v>0</v>
      </c>
      <c r="AE182" s="210">
        <v>0</v>
      </c>
      <c r="AF182" s="209">
        <v>0</v>
      </c>
      <c r="AG182" s="209">
        <v>0</v>
      </c>
      <c r="AH182" s="210">
        <v>0</v>
      </c>
      <c r="AI182" s="209">
        <v>0</v>
      </c>
      <c r="AJ182" s="209">
        <v>0</v>
      </c>
      <c r="AK182" s="210">
        <v>0</v>
      </c>
      <c r="AL182" s="209">
        <v>0</v>
      </c>
      <c r="AM182" s="209">
        <v>0</v>
      </c>
      <c r="AN182" s="210">
        <v>0</v>
      </c>
      <c r="AO182" s="209">
        <v>0</v>
      </c>
      <c r="AP182" s="209">
        <v>0</v>
      </c>
      <c r="AQ182" s="210">
        <v>0</v>
      </c>
      <c r="AS182" s="183">
        <f t="shared" si="1086"/>
        <v>0</v>
      </c>
      <c r="AT182" s="183">
        <f t="shared" si="1087"/>
        <v>0</v>
      </c>
    </row>
    <row r="183" spans="1:46" s="184" customFormat="1" ht="18">
      <c r="A183" s="315"/>
      <c r="B183" s="326"/>
      <c r="C183" s="326"/>
      <c r="D183" s="208" t="s">
        <v>271</v>
      </c>
      <c r="E183" s="209">
        <v>40000</v>
      </c>
      <c r="F183" s="206">
        <f t="shared" si="1149"/>
        <v>0</v>
      </c>
      <c r="G183" s="210">
        <v>0</v>
      </c>
      <c r="H183" s="209">
        <v>0</v>
      </c>
      <c r="I183" s="209">
        <v>0</v>
      </c>
      <c r="J183" s="210">
        <v>0</v>
      </c>
      <c r="K183" s="209">
        <v>0</v>
      </c>
      <c r="L183" s="209">
        <v>0</v>
      </c>
      <c r="M183" s="210">
        <v>0</v>
      </c>
      <c r="N183" s="209">
        <v>0</v>
      </c>
      <c r="O183" s="209">
        <v>0</v>
      </c>
      <c r="P183" s="210">
        <v>0</v>
      </c>
      <c r="Q183" s="209">
        <v>0</v>
      </c>
      <c r="R183" s="209">
        <v>0</v>
      </c>
      <c r="S183" s="210">
        <v>0</v>
      </c>
      <c r="T183" s="209">
        <v>0</v>
      </c>
      <c r="U183" s="209">
        <v>0</v>
      </c>
      <c r="V183" s="210">
        <v>0</v>
      </c>
      <c r="W183" s="209">
        <v>0</v>
      </c>
      <c r="X183" s="209">
        <v>0</v>
      </c>
      <c r="Y183" s="210">
        <v>0</v>
      </c>
      <c r="Z183" s="209">
        <v>0</v>
      </c>
      <c r="AA183" s="209">
        <v>0</v>
      </c>
      <c r="AB183" s="210">
        <v>0</v>
      </c>
      <c r="AC183" s="209">
        <v>0</v>
      </c>
      <c r="AD183" s="209">
        <v>0</v>
      </c>
      <c r="AE183" s="210">
        <v>0</v>
      </c>
      <c r="AF183" s="209">
        <v>0</v>
      </c>
      <c r="AG183" s="209">
        <v>0</v>
      </c>
      <c r="AH183" s="210">
        <v>0</v>
      </c>
      <c r="AI183" s="209">
        <v>0</v>
      </c>
      <c r="AJ183" s="209">
        <v>0</v>
      </c>
      <c r="AK183" s="210">
        <v>0</v>
      </c>
      <c r="AL183" s="209">
        <v>0</v>
      </c>
      <c r="AM183" s="209">
        <v>0</v>
      </c>
      <c r="AN183" s="210">
        <v>0</v>
      </c>
      <c r="AO183" s="209">
        <v>40000</v>
      </c>
      <c r="AP183" s="214"/>
      <c r="AQ183" s="210">
        <v>0</v>
      </c>
      <c r="AS183" s="183">
        <f t="shared" si="1086"/>
        <v>40000</v>
      </c>
      <c r="AT183" s="183">
        <f t="shared" si="1087"/>
        <v>0</v>
      </c>
    </row>
    <row r="184" spans="1:46" s="184" customFormat="1" ht="82.8">
      <c r="A184" s="315"/>
      <c r="B184" s="326"/>
      <c r="C184" s="326"/>
      <c r="D184" s="208" t="s">
        <v>277</v>
      </c>
      <c r="E184" s="209">
        <v>0</v>
      </c>
      <c r="F184" s="206">
        <f t="shared" si="1149"/>
        <v>0</v>
      </c>
      <c r="G184" s="210">
        <v>0</v>
      </c>
      <c r="H184" s="209">
        <v>0</v>
      </c>
      <c r="I184" s="209">
        <v>0</v>
      </c>
      <c r="J184" s="210">
        <v>0</v>
      </c>
      <c r="K184" s="209">
        <v>0</v>
      </c>
      <c r="L184" s="209">
        <v>0</v>
      </c>
      <c r="M184" s="210">
        <v>0</v>
      </c>
      <c r="N184" s="209">
        <v>0</v>
      </c>
      <c r="O184" s="209">
        <v>0</v>
      </c>
      <c r="P184" s="210">
        <v>0</v>
      </c>
      <c r="Q184" s="209">
        <v>0</v>
      </c>
      <c r="R184" s="209">
        <v>0</v>
      </c>
      <c r="S184" s="210">
        <v>0</v>
      </c>
      <c r="T184" s="209">
        <v>0</v>
      </c>
      <c r="U184" s="209">
        <v>0</v>
      </c>
      <c r="V184" s="210">
        <v>0</v>
      </c>
      <c r="W184" s="209">
        <v>0</v>
      </c>
      <c r="X184" s="209">
        <v>0</v>
      </c>
      <c r="Y184" s="210">
        <v>0</v>
      </c>
      <c r="Z184" s="209">
        <v>0</v>
      </c>
      <c r="AA184" s="209">
        <v>0</v>
      </c>
      <c r="AB184" s="210">
        <v>0</v>
      </c>
      <c r="AC184" s="209">
        <v>0</v>
      </c>
      <c r="AD184" s="209">
        <v>0</v>
      </c>
      <c r="AE184" s="210">
        <v>0</v>
      </c>
      <c r="AF184" s="209">
        <v>0</v>
      </c>
      <c r="AG184" s="209">
        <v>0</v>
      </c>
      <c r="AH184" s="210">
        <v>0</v>
      </c>
      <c r="AI184" s="209">
        <v>0</v>
      </c>
      <c r="AJ184" s="209">
        <v>0</v>
      </c>
      <c r="AK184" s="210">
        <v>0</v>
      </c>
      <c r="AL184" s="209">
        <v>0</v>
      </c>
      <c r="AM184" s="209">
        <v>0</v>
      </c>
      <c r="AN184" s="210">
        <v>0</v>
      </c>
      <c r="AO184" s="209">
        <v>0</v>
      </c>
      <c r="AP184" s="209">
        <v>0</v>
      </c>
      <c r="AQ184" s="210">
        <v>0</v>
      </c>
      <c r="AS184" s="183">
        <f t="shared" si="1086"/>
        <v>0</v>
      </c>
      <c r="AT184" s="183">
        <f t="shared" si="1087"/>
        <v>0</v>
      </c>
    </row>
    <row r="185" spans="1:46" s="184" customFormat="1" ht="27.6">
      <c r="A185" s="315"/>
      <c r="B185" s="326"/>
      <c r="C185" s="326"/>
      <c r="D185" s="208" t="s">
        <v>283</v>
      </c>
      <c r="E185" s="209">
        <v>0</v>
      </c>
      <c r="F185" s="206">
        <f t="shared" si="1149"/>
        <v>0</v>
      </c>
      <c r="G185" s="210">
        <v>0</v>
      </c>
      <c r="H185" s="209">
        <v>0</v>
      </c>
      <c r="I185" s="209">
        <v>0</v>
      </c>
      <c r="J185" s="210">
        <v>0</v>
      </c>
      <c r="K185" s="209">
        <v>0</v>
      </c>
      <c r="L185" s="209">
        <v>0</v>
      </c>
      <c r="M185" s="210">
        <v>0</v>
      </c>
      <c r="N185" s="209">
        <v>0</v>
      </c>
      <c r="O185" s="209">
        <v>0</v>
      </c>
      <c r="P185" s="210">
        <v>0</v>
      </c>
      <c r="Q185" s="209">
        <v>0</v>
      </c>
      <c r="R185" s="209">
        <v>0</v>
      </c>
      <c r="S185" s="210">
        <v>0</v>
      </c>
      <c r="T185" s="209">
        <v>0</v>
      </c>
      <c r="U185" s="209">
        <v>0</v>
      </c>
      <c r="V185" s="210">
        <v>0</v>
      </c>
      <c r="W185" s="209">
        <v>0</v>
      </c>
      <c r="X185" s="209">
        <v>0</v>
      </c>
      <c r="Y185" s="210">
        <v>0</v>
      </c>
      <c r="Z185" s="209">
        <v>0</v>
      </c>
      <c r="AA185" s="209">
        <v>0</v>
      </c>
      <c r="AB185" s="210">
        <v>0</v>
      </c>
      <c r="AC185" s="209">
        <v>0</v>
      </c>
      <c r="AD185" s="209">
        <v>0</v>
      </c>
      <c r="AE185" s="210">
        <v>0</v>
      </c>
      <c r="AF185" s="209">
        <v>0</v>
      </c>
      <c r="AG185" s="209">
        <v>0</v>
      </c>
      <c r="AH185" s="210">
        <v>0</v>
      </c>
      <c r="AI185" s="209">
        <v>0</v>
      </c>
      <c r="AJ185" s="209">
        <v>0</v>
      </c>
      <c r="AK185" s="210">
        <v>0</v>
      </c>
      <c r="AL185" s="209">
        <v>0</v>
      </c>
      <c r="AM185" s="209">
        <v>0</v>
      </c>
      <c r="AN185" s="210">
        <v>0</v>
      </c>
      <c r="AO185" s="209">
        <v>0</v>
      </c>
      <c r="AP185" s="209">
        <v>0</v>
      </c>
      <c r="AQ185" s="210">
        <v>0</v>
      </c>
      <c r="AS185" s="183">
        <f t="shared" si="1086"/>
        <v>0</v>
      </c>
      <c r="AT185" s="183">
        <f t="shared" si="1087"/>
        <v>0</v>
      </c>
    </row>
    <row r="186" spans="1:46" s="184" customFormat="1" ht="41.4">
      <c r="A186" s="315"/>
      <c r="B186" s="326"/>
      <c r="C186" s="326"/>
      <c r="D186" s="208" t="s">
        <v>284</v>
      </c>
      <c r="E186" s="209">
        <v>0</v>
      </c>
      <c r="F186" s="206">
        <f t="shared" si="1149"/>
        <v>0</v>
      </c>
      <c r="G186" s="210">
        <v>0</v>
      </c>
      <c r="H186" s="209">
        <v>0</v>
      </c>
      <c r="I186" s="209">
        <v>0</v>
      </c>
      <c r="J186" s="210">
        <v>0</v>
      </c>
      <c r="K186" s="209">
        <v>0</v>
      </c>
      <c r="L186" s="209">
        <v>0</v>
      </c>
      <c r="M186" s="210">
        <v>0</v>
      </c>
      <c r="N186" s="209">
        <v>0</v>
      </c>
      <c r="O186" s="209">
        <v>0</v>
      </c>
      <c r="P186" s="210">
        <v>0</v>
      </c>
      <c r="Q186" s="209">
        <v>0</v>
      </c>
      <c r="R186" s="209">
        <v>0</v>
      </c>
      <c r="S186" s="210">
        <v>0</v>
      </c>
      <c r="T186" s="209">
        <v>0</v>
      </c>
      <c r="U186" s="209">
        <v>0</v>
      </c>
      <c r="V186" s="210">
        <v>0</v>
      </c>
      <c r="W186" s="209">
        <v>0</v>
      </c>
      <c r="X186" s="209">
        <v>0</v>
      </c>
      <c r="Y186" s="210">
        <v>0</v>
      </c>
      <c r="Z186" s="209">
        <v>0</v>
      </c>
      <c r="AA186" s="209">
        <v>0</v>
      </c>
      <c r="AB186" s="210">
        <v>0</v>
      </c>
      <c r="AC186" s="209">
        <v>0</v>
      </c>
      <c r="AD186" s="209">
        <v>0</v>
      </c>
      <c r="AE186" s="210">
        <v>0</v>
      </c>
      <c r="AF186" s="209">
        <v>0</v>
      </c>
      <c r="AG186" s="209">
        <v>0</v>
      </c>
      <c r="AH186" s="210">
        <v>0</v>
      </c>
      <c r="AI186" s="209">
        <v>0</v>
      </c>
      <c r="AJ186" s="209">
        <v>0</v>
      </c>
      <c r="AK186" s="210">
        <v>0</v>
      </c>
      <c r="AL186" s="209">
        <v>0</v>
      </c>
      <c r="AM186" s="209">
        <v>0</v>
      </c>
      <c r="AN186" s="210">
        <v>0</v>
      </c>
      <c r="AO186" s="209">
        <v>0</v>
      </c>
      <c r="AP186" s="209">
        <v>0</v>
      </c>
      <c r="AQ186" s="210">
        <v>0</v>
      </c>
      <c r="AS186" s="183">
        <f t="shared" si="1086"/>
        <v>0</v>
      </c>
      <c r="AT186" s="183">
        <f t="shared" si="1087"/>
        <v>0</v>
      </c>
    </row>
    <row r="187" spans="1:46" s="184" customFormat="1">
      <c r="A187" s="315" t="s">
        <v>293</v>
      </c>
      <c r="B187" s="326" t="s">
        <v>294</v>
      </c>
      <c r="C187" s="326" t="s">
        <v>332</v>
      </c>
      <c r="D187" s="208" t="s">
        <v>281</v>
      </c>
      <c r="E187" s="203">
        <f>E188+E189+E190+E192+E193</f>
        <v>0</v>
      </c>
      <c r="F187" s="203">
        <f>F188+F189+F190+F192+F193</f>
        <v>0</v>
      </c>
      <c r="G187" s="210">
        <v>0</v>
      </c>
      <c r="H187" s="203">
        <f t="shared" ref="H187" si="1150">H188+H189+H190+H192+H193</f>
        <v>0</v>
      </c>
      <c r="I187" s="203">
        <f t="shared" ref="I187" si="1151">I188+I189+I190+I192+I193</f>
        <v>0</v>
      </c>
      <c r="J187" s="210">
        <v>0</v>
      </c>
      <c r="K187" s="203">
        <f t="shared" ref="K187" si="1152">K188+K189+K190+K192+K193</f>
        <v>0</v>
      </c>
      <c r="L187" s="203">
        <f t="shared" ref="L187" si="1153">L188+L189+L190+L192+L193</f>
        <v>0</v>
      </c>
      <c r="M187" s="210">
        <v>0</v>
      </c>
      <c r="N187" s="203">
        <f t="shared" ref="N187" si="1154">N188+N189+N190+N192+N193</f>
        <v>0</v>
      </c>
      <c r="O187" s="203">
        <f t="shared" ref="O187" si="1155">O188+O189+O190+O192+O193</f>
        <v>0</v>
      </c>
      <c r="P187" s="210">
        <v>0</v>
      </c>
      <c r="Q187" s="203">
        <f t="shared" ref="Q187" si="1156">Q188+Q189+Q190+Q192+Q193</f>
        <v>0</v>
      </c>
      <c r="R187" s="203">
        <f t="shared" ref="R187" si="1157">R188+R189+R190+R192+R193</f>
        <v>0</v>
      </c>
      <c r="S187" s="210">
        <v>0</v>
      </c>
      <c r="T187" s="203">
        <f t="shared" ref="T187" si="1158">T188+T189+T190+T192+T193</f>
        <v>0</v>
      </c>
      <c r="U187" s="203">
        <f t="shared" ref="U187" si="1159">U188+U189+U190+U192+U193</f>
        <v>0</v>
      </c>
      <c r="V187" s="210">
        <v>0</v>
      </c>
      <c r="W187" s="203">
        <f t="shared" ref="W187" si="1160">W188+W189+W190+W192+W193</f>
        <v>0</v>
      </c>
      <c r="X187" s="203">
        <f t="shared" ref="X187" si="1161">X188+X189+X190+X192+X193</f>
        <v>0</v>
      </c>
      <c r="Y187" s="210">
        <v>0</v>
      </c>
      <c r="Z187" s="203">
        <f t="shared" ref="Z187" si="1162">Z188+Z189+Z190+Z192+Z193</f>
        <v>0</v>
      </c>
      <c r="AA187" s="203">
        <f t="shared" ref="AA187" si="1163">AA188+AA189+AA190+AA192+AA193</f>
        <v>0</v>
      </c>
      <c r="AB187" s="210">
        <v>0</v>
      </c>
      <c r="AC187" s="203">
        <f t="shared" ref="AC187" si="1164">AC188+AC189+AC190+AC192+AC193</f>
        <v>0</v>
      </c>
      <c r="AD187" s="203">
        <f t="shared" ref="AD187" si="1165">AD188+AD189+AD190+AD192+AD193</f>
        <v>0</v>
      </c>
      <c r="AE187" s="210">
        <v>0</v>
      </c>
      <c r="AF187" s="203">
        <f t="shared" ref="AF187" si="1166">AF188+AF189+AF190+AF192+AF193</f>
        <v>0</v>
      </c>
      <c r="AG187" s="203">
        <f t="shared" ref="AG187" si="1167">AG188+AG189+AG190+AG192+AG193</f>
        <v>0</v>
      </c>
      <c r="AH187" s="210">
        <v>0</v>
      </c>
      <c r="AI187" s="203">
        <f t="shared" ref="AI187" si="1168">AI188+AI189+AI190+AI192+AI193</f>
        <v>0</v>
      </c>
      <c r="AJ187" s="203">
        <f t="shared" ref="AJ187" si="1169">AJ188+AJ189+AJ190+AJ192+AJ193</f>
        <v>0</v>
      </c>
      <c r="AK187" s="210">
        <v>0</v>
      </c>
      <c r="AL187" s="203">
        <f t="shared" ref="AL187" si="1170">AL188+AL189+AL190+AL192+AL193</f>
        <v>0</v>
      </c>
      <c r="AM187" s="203">
        <f t="shared" ref="AM187" si="1171">AM188+AM189+AM190+AM192+AM193</f>
        <v>0</v>
      </c>
      <c r="AN187" s="210">
        <v>0</v>
      </c>
      <c r="AO187" s="203">
        <f t="shared" ref="AO187" si="1172">AO188+AO189+AO190+AO192+AO193</f>
        <v>0</v>
      </c>
      <c r="AP187" s="203">
        <f t="shared" ref="AP187" si="1173">AP188+AP189+AP190+AP192+AP193</f>
        <v>0</v>
      </c>
      <c r="AQ187" s="210">
        <v>0</v>
      </c>
      <c r="AS187" s="183">
        <f t="shared" si="1086"/>
        <v>0</v>
      </c>
      <c r="AT187" s="183">
        <f t="shared" si="1087"/>
        <v>0</v>
      </c>
    </row>
    <row r="188" spans="1:46" s="184" customFormat="1" ht="27.6">
      <c r="A188" s="315"/>
      <c r="B188" s="326"/>
      <c r="C188" s="326"/>
      <c r="D188" s="208" t="s">
        <v>37</v>
      </c>
      <c r="E188" s="209">
        <v>0</v>
      </c>
      <c r="F188" s="206">
        <f t="shared" ref="F188:F193" si="1174">CHOOSE(IF(ISBLANK(L188),1,IF(ISBLANK(O188),2,IF(ISBLANK(R188),3,IF(ISBLANK(U188),4,IF(ISBLANK(X188),5,IF(ISBLANK(AA188),6,IF(ISBLANK(AD188),7,IF(ISBLANK(AG188),8,IF(ISBLANK(AJ188),9,IF(ISBLANK(AM188),10,IF(ISBLANK(AP188),11,12))))))))))),I188,L188,O188,R188,U188,X188,AA188,AD188,AG188,AJ188,AM188,AP188)</f>
        <v>0</v>
      </c>
      <c r="G188" s="210">
        <v>0</v>
      </c>
      <c r="H188" s="209">
        <v>0</v>
      </c>
      <c r="I188" s="209">
        <v>0</v>
      </c>
      <c r="J188" s="210">
        <v>0</v>
      </c>
      <c r="K188" s="209">
        <v>0</v>
      </c>
      <c r="L188" s="209">
        <v>0</v>
      </c>
      <c r="M188" s="210">
        <v>0</v>
      </c>
      <c r="N188" s="209">
        <v>0</v>
      </c>
      <c r="O188" s="209">
        <v>0</v>
      </c>
      <c r="P188" s="210">
        <v>0</v>
      </c>
      <c r="Q188" s="209">
        <v>0</v>
      </c>
      <c r="R188" s="209">
        <v>0</v>
      </c>
      <c r="S188" s="210">
        <v>0</v>
      </c>
      <c r="T188" s="209">
        <v>0</v>
      </c>
      <c r="U188" s="209">
        <v>0</v>
      </c>
      <c r="V188" s="210">
        <v>0</v>
      </c>
      <c r="W188" s="209">
        <v>0</v>
      </c>
      <c r="X188" s="209">
        <v>0</v>
      </c>
      <c r="Y188" s="210">
        <v>0</v>
      </c>
      <c r="Z188" s="209">
        <v>0</v>
      </c>
      <c r="AA188" s="209">
        <v>0</v>
      </c>
      <c r="AB188" s="210">
        <v>0</v>
      </c>
      <c r="AC188" s="209">
        <v>0</v>
      </c>
      <c r="AD188" s="209">
        <v>0</v>
      </c>
      <c r="AE188" s="210">
        <v>0</v>
      </c>
      <c r="AF188" s="209">
        <v>0</v>
      </c>
      <c r="AG188" s="209">
        <v>0</v>
      </c>
      <c r="AH188" s="210">
        <v>0</v>
      </c>
      <c r="AI188" s="209">
        <v>0</v>
      </c>
      <c r="AJ188" s="209">
        <v>0</v>
      </c>
      <c r="AK188" s="210">
        <v>0</v>
      </c>
      <c r="AL188" s="209">
        <v>0</v>
      </c>
      <c r="AM188" s="209">
        <v>0</v>
      </c>
      <c r="AN188" s="210">
        <v>0</v>
      </c>
      <c r="AO188" s="209">
        <v>0</v>
      </c>
      <c r="AP188" s="209">
        <v>0</v>
      </c>
      <c r="AQ188" s="210">
        <v>0</v>
      </c>
      <c r="AS188" s="183">
        <f t="shared" si="1086"/>
        <v>0</v>
      </c>
      <c r="AT188" s="183">
        <f t="shared" si="1087"/>
        <v>0</v>
      </c>
    </row>
    <row r="189" spans="1:46" s="184" customFormat="1" ht="41.4">
      <c r="A189" s="315"/>
      <c r="B189" s="326"/>
      <c r="C189" s="326"/>
      <c r="D189" s="208" t="s">
        <v>2</v>
      </c>
      <c r="E189" s="209">
        <v>0</v>
      </c>
      <c r="F189" s="206">
        <f t="shared" si="1174"/>
        <v>0</v>
      </c>
      <c r="G189" s="210">
        <v>0</v>
      </c>
      <c r="H189" s="209">
        <v>0</v>
      </c>
      <c r="I189" s="209">
        <v>0</v>
      </c>
      <c r="J189" s="210">
        <v>0</v>
      </c>
      <c r="K189" s="209">
        <v>0</v>
      </c>
      <c r="L189" s="209">
        <v>0</v>
      </c>
      <c r="M189" s="210">
        <v>0</v>
      </c>
      <c r="N189" s="209">
        <v>0</v>
      </c>
      <c r="O189" s="209">
        <v>0</v>
      </c>
      <c r="P189" s="210">
        <v>0</v>
      </c>
      <c r="Q189" s="209">
        <v>0</v>
      </c>
      <c r="R189" s="209">
        <v>0</v>
      </c>
      <c r="S189" s="210">
        <v>0</v>
      </c>
      <c r="T189" s="209">
        <v>0</v>
      </c>
      <c r="U189" s="209">
        <v>0</v>
      </c>
      <c r="V189" s="210">
        <v>0</v>
      </c>
      <c r="W189" s="209">
        <v>0</v>
      </c>
      <c r="X189" s="209">
        <v>0</v>
      </c>
      <c r="Y189" s="210">
        <v>0</v>
      </c>
      <c r="Z189" s="209">
        <v>0</v>
      </c>
      <c r="AA189" s="209">
        <v>0</v>
      </c>
      <c r="AB189" s="210">
        <v>0</v>
      </c>
      <c r="AC189" s="209">
        <v>0</v>
      </c>
      <c r="AD189" s="209">
        <v>0</v>
      </c>
      <c r="AE189" s="210">
        <v>0</v>
      </c>
      <c r="AF189" s="209">
        <v>0</v>
      </c>
      <c r="AG189" s="209">
        <v>0</v>
      </c>
      <c r="AH189" s="210">
        <v>0</v>
      </c>
      <c r="AI189" s="209">
        <v>0</v>
      </c>
      <c r="AJ189" s="209">
        <v>0</v>
      </c>
      <c r="AK189" s="210">
        <v>0</v>
      </c>
      <c r="AL189" s="209">
        <v>0</v>
      </c>
      <c r="AM189" s="209">
        <v>0</v>
      </c>
      <c r="AN189" s="210">
        <v>0</v>
      </c>
      <c r="AO189" s="209">
        <v>0</v>
      </c>
      <c r="AP189" s="209">
        <v>0</v>
      </c>
      <c r="AQ189" s="210">
        <v>0</v>
      </c>
      <c r="AS189" s="183">
        <f t="shared" si="1086"/>
        <v>0</v>
      </c>
      <c r="AT189" s="183">
        <f t="shared" si="1087"/>
        <v>0</v>
      </c>
    </row>
    <row r="190" spans="1:46" s="184" customFormat="1">
      <c r="A190" s="315"/>
      <c r="B190" s="326"/>
      <c r="C190" s="326"/>
      <c r="D190" s="208" t="s">
        <v>271</v>
      </c>
      <c r="E190" s="209">
        <v>0</v>
      </c>
      <c r="F190" s="206">
        <f t="shared" si="1174"/>
        <v>0</v>
      </c>
      <c r="G190" s="210">
        <v>0</v>
      </c>
      <c r="H190" s="209">
        <v>0</v>
      </c>
      <c r="I190" s="209">
        <v>0</v>
      </c>
      <c r="J190" s="210">
        <v>0</v>
      </c>
      <c r="K190" s="209">
        <v>0</v>
      </c>
      <c r="L190" s="209">
        <v>0</v>
      </c>
      <c r="M190" s="210">
        <v>0</v>
      </c>
      <c r="N190" s="209">
        <v>0</v>
      </c>
      <c r="O190" s="209">
        <v>0</v>
      </c>
      <c r="P190" s="210">
        <v>0</v>
      </c>
      <c r="Q190" s="209">
        <v>0</v>
      </c>
      <c r="R190" s="209">
        <v>0</v>
      </c>
      <c r="S190" s="210">
        <v>0</v>
      </c>
      <c r="T190" s="209">
        <v>0</v>
      </c>
      <c r="U190" s="209">
        <v>0</v>
      </c>
      <c r="V190" s="210">
        <v>0</v>
      </c>
      <c r="W190" s="209">
        <v>0</v>
      </c>
      <c r="X190" s="209">
        <v>0</v>
      </c>
      <c r="Y190" s="210">
        <v>0</v>
      </c>
      <c r="Z190" s="209">
        <v>0</v>
      </c>
      <c r="AA190" s="209">
        <v>0</v>
      </c>
      <c r="AB190" s="210">
        <v>0</v>
      </c>
      <c r="AC190" s="209">
        <v>0</v>
      </c>
      <c r="AD190" s="209">
        <v>0</v>
      </c>
      <c r="AE190" s="210">
        <v>0</v>
      </c>
      <c r="AF190" s="209">
        <v>0</v>
      </c>
      <c r="AG190" s="209">
        <v>0</v>
      </c>
      <c r="AH190" s="210">
        <v>0</v>
      </c>
      <c r="AI190" s="209">
        <v>0</v>
      </c>
      <c r="AJ190" s="209">
        <v>0</v>
      </c>
      <c r="AK190" s="210">
        <v>0</v>
      </c>
      <c r="AL190" s="209">
        <v>0</v>
      </c>
      <c r="AM190" s="209">
        <v>0</v>
      </c>
      <c r="AN190" s="210">
        <v>0</v>
      </c>
      <c r="AO190" s="209">
        <v>0</v>
      </c>
      <c r="AP190" s="209">
        <v>0</v>
      </c>
      <c r="AQ190" s="210">
        <v>0</v>
      </c>
      <c r="AS190" s="183">
        <f t="shared" si="1086"/>
        <v>0</v>
      </c>
      <c r="AT190" s="183">
        <f t="shared" si="1087"/>
        <v>0</v>
      </c>
    </row>
    <row r="191" spans="1:46" s="184" customFormat="1" ht="82.8">
      <c r="A191" s="315"/>
      <c r="B191" s="326"/>
      <c r="C191" s="326"/>
      <c r="D191" s="208" t="s">
        <v>277</v>
      </c>
      <c r="E191" s="209">
        <v>0</v>
      </c>
      <c r="F191" s="206">
        <f t="shared" si="1174"/>
        <v>0</v>
      </c>
      <c r="G191" s="210">
        <v>0</v>
      </c>
      <c r="H191" s="209">
        <v>0</v>
      </c>
      <c r="I191" s="209">
        <v>0</v>
      </c>
      <c r="J191" s="210">
        <v>0</v>
      </c>
      <c r="K191" s="209">
        <v>0</v>
      </c>
      <c r="L191" s="209">
        <v>0</v>
      </c>
      <c r="M191" s="210">
        <v>0</v>
      </c>
      <c r="N191" s="209">
        <v>0</v>
      </c>
      <c r="O191" s="209">
        <v>0</v>
      </c>
      <c r="P191" s="210">
        <v>0</v>
      </c>
      <c r="Q191" s="209">
        <v>0</v>
      </c>
      <c r="R191" s="209">
        <v>0</v>
      </c>
      <c r="S191" s="210">
        <v>0</v>
      </c>
      <c r="T191" s="209">
        <v>0</v>
      </c>
      <c r="U191" s="209">
        <v>0</v>
      </c>
      <c r="V191" s="210">
        <v>0</v>
      </c>
      <c r="W191" s="209">
        <v>0</v>
      </c>
      <c r="X191" s="209">
        <v>0</v>
      </c>
      <c r="Y191" s="210">
        <v>0</v>
      </c>
      <c r="Z191" s="209">
        <v>0</v>
      </c>
      <c r="AA191" s="209">
        <v>0</v>
      </c>
      <c r="AB191" s="210">
        <v>0</v>
      </c>
      <c r="AC191" s="209">
        <v>0</v>
      </c>
      <c r="AD191" s="209">
        <v>0</v>
      </c>
      <c r="AE191" s="210">
        <v>0</v>
      </c>
      <c r="AF191" s="209">
        <v>0</v>
      </c>
      <c r="AG191" s="209">
        <v>0</v>
      </c>
      <c r="AH191" s="210">
        <v>0</v>
      </c>
      <c r="AI191" s="209">
        <v>0</v>
      </c>
      <c r="AJ191" s="209">
        <v>0</v>
      </c>
      <c r="AK191" s="210">
        <v>0</v>
      </c>
      <c r="AL191" s="209">
        <v>0</v>
      </c>
      <c r="AM191" s="209">
        <v>0</v>
      </c>
      <c r="AN191" s="210">
        <v>0</v>
      </c>
      <c r="AO191" s="209">
        <v>0</v>
      </c>
      <c r="AP191" s="209">
        <v>0</v>
      </c>
      <c r="AQ191" s="210">
        <v>0</v>
      </c>
      <c r="AS191" s="183">
        <f t="shared" si="1086"/>
        <v>0</v>
      </c>
      <c r="AT191" s="183">
        <f t="shared" si="1087"/>
        <v>0</v>
      </c>
    </row>
    <row r="192" spans="1:46" s="184" customFormat="1" ht="27.6">
      <c r="A192" s="315"/>
      <c r="B192" s="326"/>
      <c r="C192" s="326"/>
      <c r="D192" s="208" t="s">
        <v>283</v>
      </c>
      <c r="E192" s="209">
        <v>0</v>
      </c>
      <c r="F192" s="206">
        <f t="shared" si="1174"/>
        <v>0</v>
      </c>
      <c r="G192" s="210">
        <v>0</v>
      </c>
      <c r="H192" s="209">
        <v>0</v>
      </c>
      <c r="I192" s="209">
        <v>0</v>
      </c>
      <c r="J192" s="210">
        <v>0</v>
      </c>
      <c r="K192" s="209">
        <v>0</v>
      </c>
      <c r="L192" s="209">
        <v>0</v>
      </c>
      <c r="M192" s="210">
        <v>0</v>
      </c>
      <c r="N192" s="209">
        <v>0</v>
      </c>
      <c r="O192" s="209">
        <v>0</v>
      </c>
      <c r="P192" s="210">
        <v>0</v>
      </c>
      <c r="Q192" s="209">
        <v>0</v>
      </c>
      <c r="R192" s="209">
        <v>0</v>
      </c>
      <c r="S192" s="210">
        <v>0</v>
      </c>
      <c r="T192" s="209">
        <v>0</v>
      </c>
      <c r="U192" s="209">
        <v>0</v>
      </c>
      <c r="V192" s="210">
        <v>0</v>
      </c>
      <c r="W192" s="209">
        <v>0</v>
      </c>
      <c r="X192" s="209">
        <v>0</v>
      </c>
      <c r="Y192" s="210">
        <v>0</v>
      </c>
      <c r="Z192" s="209">
        <v>0</v>
      </c>
      <c r="AA192" s="209">
        <v>0</v>
      </c>
      <c r="AB192" s="210">
        <v>0</v>
      </c>
      <c r="AC192" s="209">
        <v>0</v>
      </c>
      <c r="AD192" s="209">
        <v>0</v>
      </c>
      <c r="AE192" s="210">
        <v>0</v>
      </c>
      <c r="AF192" s="209">
        <v>0</v>
      </c>
      <c r="AG192" s="209">
        <v>0</v>
      </c>
      <c r="AH192" s="210">
        <v>0</v>
      </c>
      <c r="AI192" s="209">
        <v>0</v>
      </c>
      <c r="AJ192" s="209">
        <v>0</v>
      </c>
      <c r="AK192" s="210">
        <v>0</v>
      </c>
      <c r="AL192" s="209">
        <v>0</v>
      </c>
      <c r="AM192" s="209">
        <v>0</v>
      </c>
      <c r="AN192" s="210">
        <v>0</v>
      </c>
      <c r="AO192" s="209">
        <v>0</v>
      </c>
      <c r="AP192" s="209">
        <v>0</v>
      </c>
      <c r="AQ192" s="210">
        <v>0</v>
      </c>
      <c r="AS192" s="183">
        <f t="shared" si="1086"/>
        <v>0</v>
      </c>
      <c r="AT192" s="183">
        <f t="shared" si="1087"/>
        <v>0</v>
      </c>
    </row>
    <row r="193" spans="1:46" s="184" customFormat="1" ht="41.4">
      <c r="A193" s="315"/>
      <c r="B193" s="326"/>
      <c r="C193" s="326"/>
      <c r="D193" s="208" t="s">
        <v>284</v>
      </c>
      <c r="E193" s="209">
        <v>0</v>
      </c>
      <c r="F193" s="206">
        <f t="shared" si="1174"/>
        <v>0</v>
      </c>
      <c r="G193" s="210">
        <v>0</v>
      </c>
      <c r="H193" s="209">
        <v>0</v>
      </c>
      <c r="I193" s="209">
        <v>0</v>
      </c>
      <c r="J193" s="210">
        <v>0</v>
      </c>
      <c r="K193" s="209">
        <v>0</v>
      </c>
      <c r="L193" s="209">
        <v>0</v>
      </c>
      <c r="M193" s="210">
        <v>0</v>
      </c>
      <c r="N193" s="209">
        <v>0</v>
      </c>
      <c r="O193" s="209">
        <v>0</v>
      </c>
      <c r="P193" s="210">
        <v>0</v>
      </c>
      <c r="Q193" s="209">
        <v>0</v>
      </c>
      <c r="R193" s="209">
        <v>0</v>
      </c>
      <c r="S193" s="210">
        <v>0</v>
      </c>
      <c r="T193" s="209">
        <v>0</v>
      </c>
      <c r="U193" s="209">
        <v>0</v>
      </c>
      <c r="V193" s="210">
        <v>0</v>
      </c>
      <c r="W193" s="209">
        <v>0</v>
      </c>
      <c r="X193" s="209">
        <v>0</v>
      </c>
      <c r="Y193" s="210">
        <v>0</v>
      </c>
      <c r="Z193" s="209">
        <v>0</v>
      </c>
      <c r="AA193" s="209">
        <v>0</v>
      </c>
      <c r="AB193" s="210">
        <v>0</v>
      </c>
      <c r="AC193" s="209">
        <v>0</v>
      </c>
      <c r="AD193" s="209">
        <v>0</v>
      </c>
      <c r="AE193" s="210">
        <v>0</v>
      </c>
      <c r="AF193" s="209">
        <v>0</v>
      </c>
      <c r="AG193" s="209">
        <v>0</v>
      </c>
      <c r="AH193" s="210">
        <v>0</v>
      </c>
      <c r="AI193" s="209">
        <v>0</v>
      </c>
      <c r="AJ193" s="209">
        <v>0</v>
      </c>
      <c r="AK193" s="210">
        <v>0</v>
      </c>
      <c r="AL193" s="209">
        <v>0</v>
      </c>
      <c r="AM193" s="209">
        <v>0</v>
      </c>
      <c r="AN193" s="210">
        <v>0</v>
      </c>
      <c r="AO193" s="209">
        <v>0</v>
      </c>
      <c r="AP193" s="209">
        <v>0</v>
      </c>
      <c r="AQ193" s="210">
        <v>0</v>
      </c>
      <c r="AS193" s="183">
        <f t="shared" si="1086"/>
        <v>0</v>
      </c>
      <c r="AT193" s="183">
        <f t="shared" si="1087"/>
        <v>0</v>
      </c>
    </row>
    <row r="194" spans="1:46" s="184" customFormat="1">
      <c r="A194" s="315" t="s">
        <v>295</v>
      </c>
      <c r="B194" s="326" t="s">
        <v>364</v>
      </c>
      <c r="C194" s="326" t="s">
        <v>332</v>
      </c>
      <c r="D194" s="208" t="s">
        <v>281</v>
      </c>
      <c r="E194" s="203">
        <f>E195+E196+E197+E199+E200</f>
        <v>41258</v>
      </c>
      <c r="F194" s="203">
        <f>F195+F196+F197+F199+F200</f>
        <v>0</v>
      </c>
      <c r="G194" s="210">
        <v>0</v>
      </c>
      <c r="H194" s="203">
        <f t="shared" ref="H194" si="1175">H195+H196+H197+H199+H200</f>
        <v>0</v>
      </c>
      <c r="I194" s="203">
        <f t="shared" ref="I194" si="1176">I195+I196+I197+I199+I200</f>
        <v>0</v>
      </c>
      <c r="J194" s="210">
        <v>0</v>
      </c>
      <c r="K194" s="203">
        <f t="shared" ref="K194" si="1177">K195+K196+K197+K199+K200</f>
        <v>0</v>
      </c>
      <c r="L194" s="203">
        <f t="shared" ref="L194" si="1178">L195+L196+L197+L199+L200</f>
        <v>0</v>
      </c>
      <c r="M194" s="210">
        <v>0</v>
      </c>
      <c r="N194" s="203">
        <f t="shared" ref="N194" si="1179">N195+N196+N197+N199+N200</f>
        <v>0</v>
      </c>
      <c r="O194" s="203">
        <f t="shared" ref="O194" si="1180">O195+O196+O197+O199+O200</f>
        <v>0</v>
      </c>
      <c r="P194" s="210">
        <v>0</v>
      </c>
      <c r="Q194" s="203">
        <f t="shared" ref="Q194" si="1181">Q195+Q196+Q197+Q199+Q200</f>
        <v>0</v>
      </c>
      <c r="R194" s="203">
        <f t="shared" ref="R194" si="1182">R195+R196+R197+R199+R200</f>
        <v>0</v>
      </c>
      <c r="S194" s="210">
        <v>0</v>
      </c>
      <c r="T194" s="203">
        <f t="shared" ref="T194" si="1183">T195+T196+T197+T199+T200</f>
        <v>0</v>
      </c>
      <c r="U194" s="203">
        <f t="shared" ref="U194" si="1184">U195+U196+U197+U199+U200</f>
        <v>0</v>
      </c>
      <c r="V194" s="210">
        <v>0</v>
      </c>
      <c r="W194" s="203">
        <f t="shared" ref="W194" si="1185">W195+W196+W197+W199+W200</f>
        <v>0</v>
      </c>
      <c r="X194" s="203">
        <f t="shared" ref="X194" si="1186">X195+X196+X197+X199+X200</f>
        <v>0</v>
      </c>
      <c r="Y194" s="210">
        <v>0</v>
      </c>
      <c r="Z194" s="203">
        <f t="shared" ref="Z194" si="1187">Z195+Z196+Z197+Z199+Z200</f>
        <v>0</v>
      </c>
      <c r="AA194" s="203">
        <f t="shared" ref="AA194" si="1188">AA195+AA196+AA197+AA199+AA200</f>
        <v>0</v>
      </c>
      <c r="AB194" s="210">
        <v>0</v>
      </c>
      <c r="AC194" s="203">
        <f t="shared" ref="AC194" si="1189">AC195+AC196+AC197+AC199+AC200</f>
        <v>0</v>
      </c>
      <c r="AD194" s="203">
        <f t="shared" ref="AD194" si="1190">AD195+AD196+AD197+AD199+AD200</f>
        <v>0</v>
      </c>
      <c r="AE194" s="210">
        <v>0</v>
      </c>
      <c r="AF194" s="203">
        <f t="shared" ref="AF194" si="1191">AF195+AF196+AF197+AF199+AF200</f>
        <v>0</v>
      </c>
      <c r="AG194" s="203">
        <f t="shared" ref="AG194" si="1192">AG195+AG196+AG197+AG199+AG200</f>
        <v>0</v>
      </c>
      <c r="AH194" s="210">
        <v>0</v>
      </c>
      <c r="AI194" s="203">
        <f t="shared" ref="AI194" si="1193">AI195+AI196+AI197+AI199+AI200</f>
        <v>0</v>
      </c>
      <c r="AJ194" s="203">
        <f t="shared" ref="AJ194" si="1194">AJ195+AJ196+AJ197+AJ199+AJ200</f>
        <v>0</v>
      </c>
      <c r="AK194" s="210">
        <v>0</v>
      </c>
      <c r="AL194" s="203">
        <f t="shared" ref="AL194" si="1195">AL195+AL196+AL197+AL199+AL200</f>
        <v>0</v>
      </c>
      <c r="AM194" s="203">
        <f t="shared" ref="AM194" si="1196">AM195+AM196+AM197+AM199+AM200</f>
        <v>0</v>
      </c>
      <c r="AN194" s="210">
        <v>0</v>
      </c>
      <c r="AO194" s="203">
        <f t="shared" ref="AO194" si="1197">AO195+AO196+AO197+AO199+AO200</f>
        <v>41258</v>
      </c>
      <c r="AP194" s="203">
        <f t="shared" ref="AP194" si="1198">AP195+AP196+AP197+AP199+AP200</f>
        <v>0</v>
      </c>
      <c r="AQ194" s="210">
        <v>0</v>
      </c>
      <c r="AS194" s="183">
        <f t="shared" si="1086"/>
        <v>41258</v>
      </c>
      <c r="AT194" s="183">
        <f t="shared" si="1087"/>
        <v>0</v>
      </c>
    </row>
    <row r="195" spans="1:46" s="184" customFormat="1" ht="27.6">
      <c r="A195" s="315"/>
      <c r="B195" s="326"/>
      <c r="C195" s="326"/>
      <c r="D195" s="208" t="s">
        <v>37</v>
      </c>
      <c r="E195" s="209">
        <v>0</v>
      </c>
      <c r="F195" s="206">
        <f t="shared" ref="F195:F200" si="1199">CHOOSE(IF(ISBLANK(L195),1,IF(ISBLANK(O195),2,IF(ISBLANK(R195),3,IF(ISBLANK(U195),4,IF(ISBLANK(X195),5,IF(ISBLANK(AA195),6,IF(ISBLANK(AD195),7,IF(ISBLANK(AG195),8,IF(ISBLANK(AJ195),9,IF(ISBLANK(AM195),10,IF(ISBLANK(AP195),11,12))))))))))),I195,L195,O195,R195,U195,X195,AA195,AD195,AG195,AJ195,AM195,AP195)</f>
        <v>0</v>
      </c>
      <c r="G195" s="210">
        <v>0</v>
      </c>
      <c r="H195" s="209">
        <v>0</v>
      </c>
      <c r="I195" s="209">
        <v>0</v>
      </c>
      <c r="J195" s="210">
        <v>0</v>
      </c>
      <c r="K195" s="209">
        <v>0</v>
      </c>
      <c r="L195" s="209">
        <v>0</v>
      </c>
      <c r="M195" s="210">
        <v>0</v>
      </c>
      <c r="N195" s="209">
        <v>0</v>
      </c>
      <c r="O195" s="209">
        <v>0</v>
      </c>
      <c r="P195" s="210">
        <v>0</v>
      </c>
      <c r="Q195" s="209">
        <v>0</v>
      </c>
      <c r="R195" s="209">
        <v>0</v>
      </c>
      <c r="S195" s="210">
        <v>0</v>
      </c>
      <c r="T195" s="209">
        <v>0</v>
      </c>
      <c r="U195" s="209">
        <v>0</v>
      </c>
      <c r="V195" s="210">
        <v>0</v>
      </c>
      <c r="W195" s="209">
        <v>0</v>
      </c>
      <c r="X195" s="209">
        <v>0</v>
      </c>
      <c r="Y195" s="210">
        <v>0</v>
      </c>
      <c r="Z195" s="209">
        <v>0</v>
      </c>
      <c r="AA195" s="209">
        <v>0</v>
      </c>
      <c r="AB195" s="210">
        <v>0</v>
      </c>
      <c r="AC195" s="209">
        <v>0</v>
      </c>
      <c r="AD195" s="209">
        <v>0</v>
      </c>
      <c r="AE195" s="210">
        <v>0</v>
      </c>
      <c r="AF195" s="209">
        <v>0</v>
      </c>
      <c r="AG195" s="209">
        <v>0</v>
      </c>
      <c r="AH195" s="210">
        <v>0</v>
      </c>
      <c r="AI195" s="209">
        <v>0</v>
      </c>
      <c r="AJ195" s="209">
        <v>0</v>
      </c>
      <c r="AK195" s="210">
        <v>0</v>
      </c>
      <c r="AL195" s="209">
        <v>0</v>
      </c>
      <c r="AM195" s="209">
        <v>0</v>
      </c>
      <c r="AN195" s="210">
        <v>0</v>
      </c>
      <c r="AO195" s="209">
        <v>0</v>
      </c>
      <c r="AP195" s="209">
        <v>0</v>
      </c>
      <c r="AQ195" s="210">
        <v>0</v>
      </c>
      <c r="AS195" s="183">
        <f t="shared" si="1086"/>
        <v>0</v>
      </c>
      <c r="AT195" s="183">
        <f t="shared" si="1087"/>
        <v>0</v>
      </c>
    </row>
    <row r="196" spans="1:46" s="184" customFormat="1" ht="41.4">
      <c r="A196" s="315"/>
      <c r="B196" s="326"/>
      <c r="C196" s="326"/>
      <c r="D196" s="208" t="s">
        <v>2</v>
      </c>
      <c r="E196" s="209">
        <v>20632.8</v>
      </c>
      <c r="F196" s="206">
        <f t="shared" si="1199"/>
        <v>0</v>
      </c>
      <c r="G196" s="210">
        <v>0</v>
      </c>
      <c r="H196" s="209">
        <v>0</v>
      </c>
      <c r="I196" s="209">
        <v>0</v>
      </c>
      <c r="J196" s="210">
        <v>0</v>
      </c>
      <c r="K196" s="209">
        <v>0</v>
      </c>
      <c r="L196" s="209">
        <v>0</v>
      </c>
      <c r="M196" s="210">
        <v>0</v>
      </c>
      <c r="N196" s="209">
        <v>0</v>
      </c>
      <c r="O196" s="209">
        <v>0</v>
      </c>
      <c r="P196" s="210">
        <v>0</v>
      </c>
      <c r="Q196" s="209">
        <v>0</v>
      </c>
      <c r="R196" s="209">
        <v>0</v>
      </c>
      <c r="S196" s="210">
        <v>0</v>
      </c>
      <c r="T196" s="209">
        <v>0</v>
      </c>
      <c r="U196" s="209">
        <v>0</v>
      </c>
      <c r="V196" s="210">
        <v>0</v>
      </c>
      <c r="W196" s="209">
        <v>0</v>
      </c>
      <c r="X196" s="209">
        <v>0</v>
      </c>
      <c r="Y196" s="210">
        <v>0</v>
      </c>
      <c r="Z196" s="209">
        <v>0</v>
      </c>
      <c r="AA196" s="209">
        <v>0</v>
      </c>
      <c r="AB196" s="210">
        <v>0</v>
      </c>
      <c r="AC196" s="209">
        <v>0</v>
      </c>
      <c r="AD196" s="209">
        <v>0</v>
      </c>
      <c r="AE196" s="210">
        <v>0</v>
      </c>
      <c r="AF196" s="209">
        <v>0</v>
      </c>
      <c r="AG196" s="209">
        <v>0</v>
      </c>
      <c r="AH196" s="210">
        <v>0</v>
      </c>
      <c r="AI196" s="209">
        <v>0</v>
      </c>
      <c r="AJ196" s="209">
        <v>0</v>
      </c>
      <c r="AK196" s="210">
        <v>0</v>
      </c>
      <c r="AL196" s="209">
        <v>0</v>
      </c>
      <c r="AM196" s="209">
        <v>0</v>
      </c>
      <c r="AN196" s="210">
        <v>0</v>
      </c>
      <c r="AO196" s="209">
        <v>20632.8</v>
      </c>
      <c r="AP196" s="209">
        <v>0</v>
      </c>
      <c r="AQ196" s="210">
        <v>0</v>
      </c>
      <c r="AS196" s="183">
        <f t="shared" si="1086"/>
        <v>20632.8</v>
      </c>
      <c r="AT196" s="183">
        <f t="shared" si="1087"/>
        <v>0</v>
      </c>
    </row>
    <row r="197" spans="1:46" s="184" customFormat="1">
      <c r="A197" s="315"/>
      <c r="B197" s="326"/>
      <c r="C197" s="326"/>
      <c r="D197" s="208" t="s">
        <v>271</v>
      </c>
      <c r="E197" s="209">
        <v>20625.2</v>
      </c>
      <c r="F197" s="206">
        <f t="shared" si="1199"/>
        <v>0</v>
      </c>
      <c r="G197" s="210">
        <v>0</v>
      </c>
      <c r="H197" s="209">
        <v>0</v>
      </c>
      <c r="I197" s="209">
        <v>0</v>
      </c>
      <c r="J197" s="210">
        <v>0</v>
      </c>
      <c r="K197" s="209">
        <v>0</v>
      </c>
      <c r="L197" s="209">
        <v>0</v>
      </c>
      <c r="M197" s="210">
        <v>0</v>
      </c>
      <c r="N197" s="209">
        <v>0</v>
      </c>
      <c r="O197" s="209">
        <v>0</v>
      </c>
      <c r="P197" s="210">
        <v>0</v>
      </c>
      <c r="Q197" s="209">
        <v>0</v>
      </c>
      <c r="R197" s="209">
        <v>0</v>
      </c>
      <c r="S197" s="210">
        <v>0</v>
      </c>
      <c r="T197" s="209">
        <v>0</v>
      </c>
      <c r="U197" s="209">
        <v>0</v>
      </c>
      <c r="V197" s="210">
        <v>0</v>
      </c>
      <c r="W197" s="209">
        <v>0</v>
      </c>
      <c r="X197" s="209">
        <v>0</v>
      </c>
      <c r="Y197" s="210">
        <v>0</v>
      </c>
      <c r="Z197" s="209">
        <v>0</v>
      </c>
      <c r="AA197" s="209">
        <v>0</v>
      </c>
      <c r="AB197" s="210">
        <v>0</v>
      </c>
      <c r="AC197" s="209">
        <v>0</v>
      </c>
      <c r="AD197" s="209">
        <v>0</v>
      </c>
      <c r="AE197" s="210">
        <v>0</v>
      </c>
      <c r="AF197" s="209">
        <v>0</v>
      </c>
      <c r="AG197" s="209">
        <v>0</v>
      </c>
      <c r="AH197" s="210">
        <v>0</v>
      </c>
      <c r="AI197" s="209">
        <v>0</v>
      </c>
      <c r="AJ197" s="209">
        <v>0</v>
      </c>
      <c r="AK197" s="210">
        <v>0</v>
      </c>
      <c r="AL197" s="209">
        <v>0</v>
      </c>
      <c r="AM197" s="209">
        <v>0</v>
      </c>
      <c r="AN197" s="210">
        <v>0</v>
      </c>
      <c r="AO197" s="209">
        <v>20625.2</v>
      </c>
      <c r="AP197" s="209">
        <v>0</v>
      </c>
      <c r="AQ197" s="210">
        <v>0</v>
      </c>
      <c r="AS197" s="183">
        <f t="shared" si="1086"/>
        <v>20625.2</v>
      </c>
      <c r="AT197" s="183">
        <f t="shared" si="1087"/>
        <v>0</v>
      </c>
    </row>
    <row r="198" spans="1:46" s="184" customFormat="1" ht="82.8">
      <c r="A198" s="315"/>
      <c r="B198" s="326"/>
      <c r="C198" s="326"/>
      <c r="D198" s="208" t="s">
        <v>277</v>
      </c>
      <c r="E198" s="209">
        <v>0</v>
      </c>
      <c r="F198" s="206">
        <f t="shared" si="1199"/>
        <v>0</v>
      </c>
      <c r="G198" s="210">
        <v>0</v>
      </c>
      <c r="H198" s="209">
        <v>0</v>
      </c>
      <c r="I198" s="209">
        <v>0</v>
      </c>
      <c r="J198" s="210">
        <v>0</v>
      </c>
      <c r="K198" s="209">
        <v>0</v>
      </c>
      <c r="L198" s="209">
        <v>0</v>
      </c>
      <c r="M198" s="210">
        <v>0</v>
      </c>
      <c r="N198" s="209">
        <v>0</v>
      </c>
      <c r="O198" s="209">
        <v>0</v>
      </c>
      <c r="P198" s="210">
        <v>0</v>
      </c>
      <c r="Q198" s="209">
        <v>0</v>
      </c>
      <c r="R198" s="209">
        <v>0</v>
      </c>
      <c r="S198" s="210">
        <v>0</v>
      </c>
      <c r="T198" s="209">
        <v>0</v>
      </c>
      <c r="U198" s="209">
        <v>0</v>
      </c>
      <c r="V198" s="210">
        <v>0</v>
      </c>
      <c r="W198" s="209">
        <v>0</v>
      </c>
      <c r="X198" s="209">
        <v>0</v>
      </c>
      <c r="Y198" s="210">
        <v>0</v>
      </c>
      <c r="Z198" s="209">
        <v>0</v>
      </c>
      <c r="AA198" s="209">
        <v>0</v>
      </c>
      <c r="AB198" s="210">
        <v>0</v>
      </c>
      <c r="AC198" s="209">
        <v>0</v>
      </c>
      <c r="AD198" s="209">
        <v>0</v>
      </c>
      <c r="AE198" s="210">
        <v>0</v>
      </c>
      <c r="AF198" s="209">
        <v>0</v>
      </c>
      <c r="AG198" s="209">
        <v>0</v>
      </c>
      <c r="AH198" s="210">
        <v>0</v>
      </c>
      <c r="AI198" s="209">
        <v>0</v>
      </c>
      <c r="AJ198" s="209">
        <v>0</v>
      </c>
      <c r="AK198" s="210">
        <v>0</v>
      </c>
      <c r="AL198" s="209">
        <v>0</v>
      </c>
      <c r="AM198" s="209">
        <v>0</v>
      </c>
      <c r="AN198" s="210">
        <v>0</v>
      </c>
      <c r="AO198" s="209">
        <v>0</v>
      </c>
      <c r="AP198" s="209">
        <v>0</v>
      </c>
      <c r="AQ198" s="210">
        <v>0</v>
      </c>
      <c r="AS198" s="183">
        <f t="shared" si="1086"/>
        <v>0</v>
      </c>
      <c r="AT198" s="183">
        <f t="shared" si="1087"/>
        <v>0</v>
      </c>
    </row>
    <row r="199" spans="1:46" s="184" customFormat="1" ht="27.6">
      <c r="A199" s="315"/>
      <c r="B199" s="326"/>
      <c r="C199" s="326"/>
      <c r="D199" s="208" t="s">
        <v>283</v>
      </c>
      <c r="E199" s="209"/>
      <c r="F199" s="206">
        <f t="shared" si="1199"/>
        <v>0</v>
      </c>
      <c r="G199" s="210">
        <v>0</v>
      </c>
      <c r="H199" s="209">
        <v>0</v>
      </c>
      <c r="I199" s="209">
        <v>0</v>
      </c>
      <c r="J199" s="210">
        <v>0</v>
      </c>
      <c r="K199" s="209">
        <v>0</v>
      </c>
      <c r="L199" s="209">
        <v>0</v>
      </c>
      <c r="M199" s="210">
        <v>0</v>
      </c>
      <c r="N199" s="209">
        <v>0</v>
      </c>
      <c r="O199" s="209">
        <v>0</v>
      </c>
      <c r="P199" s="210">
        <v>0</v>
      </c>
      <c r="Q199" s="209">
        <v>0</v>
      </c>
      <c r="R199" s="209">
        <v>0</v>
      </c>
      <c r="S199" s="210">
        <v>0</v>
      </c>
      <c r="T199" s="209">
        <v>0</v>
      </c>
      <c r="U199" s="209">
        <v>0</v>
      </c>
      <c r="V199" s="210">
        <v>0</v>
      </c>
      <c r="W199" s="209">
        <v>0</v>
      </c>
      <c r="X199" s="209">
        <v>0</v>
      </c>
      <c r="Y199" s="210">
        <v>0</v>
      </c>
      <c r="Z199" s="209">
        <v>0</v>
      </c>
      <c r="AA199" s="209">
        <v>0</v>
      </c>
      <c r="AB199" s="210">
        <v>0</v>
      </c>
      <c r="AC199" s="209">
        <v>0</v>
      </c>
      <c r="AD199" s="209">
        <v>0</v>
      </c>
      <c r="AE199" s="210">
        <v>0</v>
      </c>
      <c r="AF199" s="209">
        <v>0</v>
      </c>
      <c r="AG199" s="209">
        <v>0</v>
      </c>
      <c r="AH199" s="210">
        <v>0</v>
      </c>
      <c r="AI199" s="209">
        <v>0</v>
      </c>
      <c r="AJ199" s="209">
        <v>0</v>
      </c>
      <c r="AK199" s="210">
        <v>0</v>
      </c>
      <c r="AL199" s="209">
        <v>0</v>
      </c>
      <c r="AM199" s="209">
        <v>0</v>
      </c>
      <c r="AN199" s="210">
        <v>0</v>
      </c>
      <c r="AO199" s="209">
        <v>0</v>
      </c>
      <c r="AP199" s="209">
        <v>0</v>
      </c>
      <c r="AQ199" s="210">
        <v>0</v>
      </c>
      <c r="AS199" s="183">
        <f t="shared" si="1086"/>
        <v>0</v>
      </c>
      <c r="AT199" s="183">
        <f t="shared" si="1087"/>
        <v>0</v>
      </c>
    </row>
    <row r="200" spans="1:46" s="184" customFormat="1" ht="41.4">
      <c r="A200" s="315"/>
      <c r="B200" s="326"/>
      <c r="C200" s="326"/>
      <c r="D200" s="208" t="s">
        <v>284</v>
      </c>
      <c r="E200" s="209">
        <v>0</v>
      </c>
      <c r="F200" s="206">
        <f t="shared" si="1199"/>
        <v>0</v>
      </c>
      <c r="G200" s="210">
        <v>0</v>
      </c>
      <c r="H200" s="209">
        <v>0</v>
      </c>
      <c r="I200" s="209">
        <v>0</v>
      </c>
      <c r="J200" s="210">
        <v>0</v>
      </c>
      <c r="K200" s="209">
        <v>0</v>
      </c>
      <c r="L200" s="209">
        <v>0</v>
      </c>
      <c r="M200" s="210">
        <v>0</v>
      </c>
      <c r="N200" s="209">
        <v>0</v>
      </c>
      <c r="O200" s="209">
        <v>0</v>
      </c>
      <c r="P200" s="210">
        <v>0</v>
      </c>
      <c r="Q200" s="209">
        <v>0</v>
      </c>
      <c r="R200" s="209">
        <v>0</v>
      </c>
      <c r="S200" s="210">
        <v>0</v>
      </c>
      <c r="T200" s="209">
        <v>0</v>
      </c>
      <c r="U200" s="209">
        <v>0</v>
      </c>
      <c r="V200" s="210">
        <v>0</v>
      </c>
      <c r="W200" s="209">
        <v>0</v>
      </c>
      <c r="X200" s="209">
        <v>0</v>
      </c>
      <c r="Y200" s="210">
        <v>0</v>
      </c>
      <c r="Z200" s="209">
        <v>0</v>
      </c>
      <c r="AA200" s="209">
        <v>0</v>
      </c>
      <c r="AB200" s="210">
        <v>0</v>
      </c>
      <c r="AC200" s="209">
        <v>0</v>
      </c>
      <c r="AD200" s="209">
        <v>0</v>
      </c>
      <c r="AE200" s="210">
        <v>0</v>
      </c>
      <c r="AF200" s="209">
        <v>0</v>
      </c>
      <c r="AG200" s="209">
        <v>0</v>
      </c>
      <c r="AH200" s="210">
        <v>0</v>
      </c>
      <c r="AI200" s="209">
        <v>0</v>
      </c>
      <c r="AJ200" s="209">
        <v>0</v>
      </c>
      <c r="AK200" s="210">
        <v>0</v>
      </c>
      <c r="AL200" s="209">
        <v>0</v>
      </c>
      <c r="AM200" s="209">
        <v>0</v>
      </c>
      <c r="AN200" s="210">
        <v>0</v>
      </c>
      <c r="AO200" s="209">
        <v>0</v>
      </c>
      <c r="AP200" s="209">
        <v>0</v>
      </c>
      <c r="AQ200" s="210">
        <v>0</v>
      </c>
      <c r="AS200" s="183">
        <f t="shared" si="1086"/>
        <v>0</v>
      </c>
      <c r="AT200" s="183">
        <f t="shared" si="1087"/>
        <v>0</v>
      </c>
    </row>
    <row r="201" spans="1:46" s="184" customFormat="1">
      <c r="A201" s="315" t="s">
        <v>296</v>
      </c>
      <c r="B201" s="326" t="s">
        <v>365</v>
      </c>
      <c r="C201" s="326" t="s">
        <v>332</v>
      </c>
      <c r="D201" s="208" t="s">
        <v>281</v>
      </c>
      <c r="E201" s="203">
        <f>E202+E203+E204+E206+E207</f>
        <v>118071.1</v>
      </c>
      <c r="F201" s="203">
        <f>F202+F203+F204+F206+F207</f>
        <v>0</v>
      </c>
      <c r="G201" s="210">
        <v>0</v>
      </c>
      <c r="H201" s="203">
        <f t="shared" ref="H201" si="1200">H202+H203+H204+H206+H207</f>
        <v>0</v>
      </c>
      <c r="I201" s="203">
        <f t="shared" ref="I201" si="1201">I202+I203+I204+I206+I207</f>
        <v>0</v>
      </c>
      <c r="J201" s="210">
        <v>0</v>
      </c>
      <c r="K201" s="203">
        <f t="shared" ref="K201" si="1202">K202+K203+K204+K206+K207</f>
        <v>0</v>
      </c>
      <c r="L201" s="203">
        <f t="shared" ref="L201" si="1203">L202+L203+L204+L206+L207</f>
        <v>0</v>
      </c>
      <c r="M201" s="210">
        <v>0</v>
      </c>
      <c r="N201" s="203">
        <f t="shared" ref="N201" si="1204">N202+N203+N204+N206+N207</f>
        <v>0</v>
      </c>
      <c r="O201" s="203">
        <f t="shared" ref="O201" si="1205">O202+O203+O204+O206+O207</f>
        <v>0</v>
      </c>
      <c r="P201" s="210">
        <v>0</v>
      </c>
      <c r="Q201" s="203">
        <f t="shared" ref="Q201" si="1206">Q202+Q203+Q204+Q206+Q207</f>
        <v>0</v>
      </c>
      <c r="R201" s="203">
        <f t="shared" ref="R201" si="1207">R202+R203+R204+R206+R207</f>
        <v>0</v>
      </c>
      <c r="S201" s="210">
        <v>0</v>
      </c>
      <c r="T201" s="203">
        <f t="shared" ref="T201" si="1208">T202+T203+T204+T206+T207</f>
        <v>0</v>
      </c>
      <c r="U201" s="203">
        <f t="shared" ref="U201" si="1209">U202+U203+U204+U206+U207</f>
        <v>0</v>
      </c>
      <c r="V201" s="210">
        <v>0</v>
      </c>
      <c r="W201" s="203">
        <f t="shared" ref="W201" si="1210">W202+W203+W204+W206+W207</f>
        <v>0</v>
      </c>
      <c r="X201" s="203">
        <f t="shared" ref="X201" si="1211">X202+X203+X204+X206+X207</f>
        <v>0</v>
      </c>
      <c r="Y201" s="210">
        <v>0</v>
      </c>
      <c r="Z201" s="203">
        <f t="shared" ref="Z201" si="1212">Z202+Z203+Z204+Z206+Z207</f>
        <v>0</v>
      </c>
      <c r="AA201" s="203">
        <f t="shared" ref="AA201" si="1213">AA202+AA203+AA204+AA206+AA207</f>
        <v>0</v>
      </c>
      <c r="AB201" s="210">
        <v>0</v>
      </c>
      <c r="AC201" s="203">
        <f t="shared" ref="AC201" si="1214">AC202+AC203+AC204+AC206+AC207</f>
        <v>0</v>
      </c>
      <c r="AD201" s="203">
        <f t="shared" ref="AD201" si="1215">AD202+AD203+AD204+AD206+AD207</f>
        <v>0</v>
      </c>
      <c r="AE201" s="210">
        <v>0</v>
      </c>
      <c r="AF201" s="203">
        <f t="shared" ref="AF201" si="1216">AF202+AF203+AF204+AF206+AF207</f>
        <v>0</v>
      </c>
      <c r="AG201" s="203">
        <f t="shared" ref="AG201" si="1217">AG202+AG203+AG204+AG206+AG207</f>
        <v>0</v>
      </c>
      <c r="AH201" s="210">
        <v>0</v>
      </c>
      <c r="AI201" s="203">
        <f t="shared" ref="AI201" si="1218">AI202+AI203+AI204+AI206+AI207</f>
        <v>0</v>
      </c>
      <c r="AJ201" s="203">
        <f t="shared" ref="AJ201" si="1219">AJ202+AJ203+AJ204+AJ206+AJ207</f>
        <v>0</v>
      </c>
      <c r="AK201" s="210">
        <v>0</v>
      </c>
      <c r="AL201" s="203">
        <f t="shared" ref="AL201" si="1220">AL202+AL203+AL204+AL206+AL207</f>
        <v>0</v>
      </c>
      <c r="AM201" s="203">
        <f t="shared" ref="AM201" si="1221">AM202+AM203+AM204+AM206+AM207</f>
        <v>0</v>
      </c>
      <c r="AN201" s="210">
        <v>0</v>
      </c>
      <c r="AO201" s="203">
        <f t="shared" ref="AO201" si="1222">AO202+AO203+AO204+AO206+AO207</f>
        <v>118071.1</v>
      </c>
      <c r="AP201" s="203">
        <f t="shared" ref="AP201" si="1223">AP202+AP203+AP204+AP206+AP207</f>
        <v>0</v>
      </c>
      <c r="AQ201" s="210">
        <v>0</v>
      </c>
      <c r="AS201" s="183">
        <f t="shared" si="1086"/>
        <v>118071.1</v>
      </c>
      <c r="AT201" s="183">
        <f t="shared" si="1087"/>
        <v>0</v>
      </c>
    </row>
    <row r="202" spans="1:46" s="184" customFormat="1" ht="27.6">
      <c r="A202" s="315"/>
      <c r="B202" s="326"/>
      <c r="C202" s="326"/>
      <c r="D202" s="208" t="s">
        <v>37</v>
      </c>
      <c r="E202" s="209">
        <v>0</v>
      </c>
      <c r="F202" s="206">
        <f t="shared" ref="F202:F207" si="1224">CHOOSE(IF(ISBLANK(L202),1,IF(ISBLANK(O202),2,IF(ISBLANK(R202),3,IF(ISBLANK(U202),4,IF(ISBLANK(X202),5,IF(ISBLANK(AA202),6,IF(ISBLANK(AD202),7,IF(ISBLANK(AG202),8,IF(ISBLANK(AJ202),9,IF(ISBLANK(AM202),10,IF(ISBLANK(AP202),11,12))))))))))),I202,L202,O202,R202,U202,X202,AA202,AD202,AG202,AJ202,AM202,AP202)</f>
        <v>0</v>
      </c>
      <c r="G202" s="210">
        <v>0</v>
      </c>
      <c r="H202" s="209">
        <v>0</v>
      </c>
      <c r="I202" s="209">
        <v>0</v>
      </c>
      <c r="J202" s="210">
        <v>0</v>
      </c>
      <c r="K202" s="209">
        <v>0</v>
      </c>
      <c r="L202" s="209">
        <v>0</v>
      </c>
      <c r="M202" s="210">
        <v>0</v>
      </c>
      <c r="N202" s="209">
        <v>0</v>
      </c>
      <c r="O202" s="209">
        <v>0</v>
      </c>
      <c r="P202" s="210">
        <v>0</v>
      </c>
      <c r="Q202" s="209">
        <v>0</v>
      </c>
      <c r="R202" s="209">
        <v>0</v>
      </c>
      <c r="S202" s="210">
        <v>0</v>
      </c>
      <c r="T202" s="209">
        <v>0</v>
      </c>
      <c r="U202" s="209">
        <v>0</v>
      </c>
      <c r="V202" s="210">
        <v>0</v>
      </c>
      <c r="W202" s="209">
        <v>0</v>
      </c>
      <c r="X202" s="209">
        <v>0</v>
      </c>
      <c r="Y202" s="210">
        <v>0</v>
      </c>
      <c r="Z202" s="209">
        <v>0</v>
      </c>
      <c r="AA202" s="209">
        <v>0</v>
      </c>
      <c r="AB202" s="210">
        <v>0</v>
      </c>
      <c r="AC202" s="209">
        <v>0</v>
      </c>
      <c r="AD202" s="209">
        <v>0</v>
      </c>
      <c r="AE202" s="210">
        <v>0</v>
      </c>
      <c r="AF202" s="209">
        <v>0</v>
      </c>
      <c r="AG202" s="209">
        <v>0</v>
      </c>
      <c r="AH202" s="210">
        <v>0</v>
      </c>
      <c r="AI202" s="209">
        <v>0</v>
      </c>
      <c r="AJ202" s="209">
        <v>0</v>
      </c>
      <c r="AK202" s="210">
        <v>0</v>
      </c>
      <c r="AL202" s="209">
        <v>0</v>
      </c>
      <c r="AM202" s="209">
        <v>0</v>
      </c>
      <c r="AN202" s="210">
        <v>0</v>
      </c>
      <c r="AO202" s="209">
        <v>0</v>
      </c>
      <c r="AP202" s="209">
        <v>0</v>
      </c>
      <c r="AQ202" s="210">
        <v>0</v>
      </c>
      <c r="AS202" s="183">
        <f t="shared" si="1086"/>
        <v>0</v>
      </c>
      <c r="AT202" s="183">
        <f t="shared" si="1087"/>
        <v>0</v>
      </c>
    </row>
    <row r="203" spans="1:46" s="184" customFormat="1" ht="41.4">
      <c r="A203" s="315"/>
      <c r="B203" s="326"/>
      <c r="C203" s="326"/>
      <c r="D203" s="208" t="s">
        <v>2</v>
      </c>
      <c r="E203" s="209">
        <v>0</v>
      </c>
      <c r="F203" s="206">
        <f t="shared" si="1224"/>
        <v>0</v>
      </c>
      <c r="G203" s="210">
        <v>0</v>
      </c>
      <c r="H203" s="209">
        <v>0</v>
      </c>
      <c r="I203" s="209">
        <v>0</v>
      </c>
      <c r="J203" s="210">
        <v>0</v>
      </c>
      <c r="K203" s="209">
        <v>0</v>
      </c>
      <c r="L203" s="209">
        <v>0</v>
      </c>
      <c r="M203" s="210">
        <v>0</v>
      </c>
      <c r="N203" s="209">
        <v>0</v>
      </c>
      <c r="O203" s="209">
        <v>0</v>
      </c>
      <c r="P203" s="210">
        <v>0</v>
      </c>
      <c r="Q203" s="209">
        <v>0</v>
      </c>
      <c r="R203" s="209">
        <v>0</v>
      </c>
      <c r="S203" s="210">
        <v>0</v>
      </c>
      <c r="T203" s="209">
        <v>0</v>
      </c>
      <c r="U203" s="209">
        <v>0</v>
      </c>
      <c r="V203" s="210">
        <v>0</v>
      </c>
      <c r="W203" s="209">
        <v>0</v>
      </c>
      <c r="X203" s="209">
        <v>0</v>
      </c>
      <c r="Y203" s="210">
        <v>0</v>
      </c>
      <c r="Z203" s="209">
        <v>0</v>
      </c>
      <c r="AA203" s="209">
        <v>0</v>
      </c>
      <c r="AB203" s="210">
        <v>0</v>
      </c>
      <c r="AC203" s="209">
        <v>0</v>
      </c>
      <c r="AD203" s="209">
        <v>0</v>
      </c>
      <c r="AE203" s="210">
        <v>0</v>
      </c>
      <c r="AF203" s="209">
        <v>0</v>
      </c>
      <c r="AG203" s="209">
        <v>0</v>
      </c>
      <c r="AH203" s="210">
        <v>0</v>
      </c>
      <c r="AI203" s="209">
        <v>0</v>
      </c>
      <c r="AJ203" s="209">
        <v>0</v>
      </c>
      <c r="AK203" s="210">
        <v>0</v>
      </c>
      <c r="AL203" s="209">
        <v>0</v>
      </c>
      <c r="AM203" s="209">
        <v>0</v>
      </c>
      <c r="AN203" s="210">
        <v>0</v>
      </c>
      <c r="AO203" s="209">
        <v>0</v>
      </c>
      <c r="AP203" s="209">
        <v>0</v>
      </c>
      <c r="AQ203" s="210">
        <v>0</v>
      </c>
      <c r="AS203" s="183">
        <f t="shared" si="1086"/>
        <v>0</v>
      </c>
      <c r="AT203" s="183">
        <f t="shared" si="1087"/>
        <v>0</v>
      </c>
    </row>
    <row r="204" spans="1:46" s="184" customFormat="1">
      <c r="A204" s="315"/>
      <c r="B204" s="326"/>
      <c r="C204" s="326"/>
      <c r="D204" s="208" t="s">
        <v>271</v>
      </c>
      <c r="E204" s="209">
        <f>AO204</f>
        <v>118071.1</v>
      </c>
      <c r="F204" s="206">
        <f t="shared" si="1224"/>
        <v>0</v>
      </c>
      <c r="G204" s="210">
        <v>0</v>
      </c>
      <c r="H204" s="209">
        <v>0</v>
      </c>
      <c r="I204" s="209">
        <v>0</v>
      </c>
      <c r="J204" s="210">
        <v>0</v>
      </c>
      <c r="K204" s="209">
        <v>0</v>
      </c>
      <c r="L204" s="209">
        <v>0</v>
      </c>
      <c r="M204" s="210">
        <v>0</v>
      </c>
      <c r="N204" s="209">
        <v>0</v>
      </c>
      <c r="O204" s="209">
        <v>0</v>
      </c>
      <c r="P204" s="210">
        <v>0</v>
      </c>
      <c r="Q204" s="209">
        <v>0</v>
      </c>
      <c r="R204" s="209">
        <v>0</v>
      </c>
      <c r="S204" s="210">
        <v>0</v>
      </c>
      <c r="T204" s="209">
        <v>0</v>
      </c>
      <c r="U204" s="209">
        <v>0</v>
      </c>
      <c r="V204" s="210">
        <v>0</v>
      </c>
      <c r="W204" s="209">
        <v>0</v>
      </c>
      <c r="X204" s="209">
        <v>0</v>
      </c>
      <c r="Y204" s="210">
        <v>0</v>
      </c>
      <c r="Z204" s="209">
        <v>0</v>
      </c>
      <c r="AA204" s="209">
        <v>0</v>
      </c>
      <c r="AB204" s="210">
        <v>0</v>
      </c>
      <c r="AC204" s="209">
        <v>0</v>
      </c>
      <c r="AD204" s="209">
        <v>0</v>
      </c>
      <c r="AE204" s="210">
        <v>0</v>
      </c>
      <c r="AF204" s="209">
        <v>0</v>
      </c>
      <c r="AG204" s="209">
        <v>0</v>
      </c>
      <c r="AH204" s="210">
        <v>0</v>
      </c>
      <c r="AI204" s="209">
        <v>0</v>
      </c>
      <c r="AJ204" s="209">
        <v>0</v>
      </c>
      <c r="AK204" s="210">
        <v>0</v>
      </c>
      <c r="AL204" s="209">
        <v>0</v>
      </c>
      <c r="AM204" s="209">
        <v>0</v>
      </c>
      <c r="AN204" s="210">
        <v>0</v>
      </c>
      <c r="AO204" s="209">
        <v>118071.1</v>
      </c>
      <c r="AP204" s="209">
        <v>0</v>
      </c>
      <c r="AQ204" s="210">
        <v>0</v>
      </c>
      <c r="AS204" s="183">
        <f t="shared" si="1086"/>
        <v>118071.1</v>
      </c>
      <c r="AT204" s="183">
        <f t="shared" si="1087"/>
        <v>0</v>
      </c>
    </row>
    <row r="205" spans="1:46" s="184" customFormat="1" ht="99" customHeight="1">
      <c r="A205" s="315"/>
      <c r="B205" s="326"/>
      <c r="C205" s="326"/>
      <c r="D205" s="208" t="s">
        <v>277</v>
      </c>
      <c r="E205" s="209">
        <v>0</v>
      </c>
      <c r="F205" s="206">
        <f t="shared" si="1224"/>
        <v>0</v>
      </c>
      <c r="G205" s="210">
        <v>0</v>
      </c>
      <c r="H205" s="209">
        <v>0</v>
      </c>
      <c r="I205" s="209">
        <v>0</v>
      </c>
      <c r="J205" s="210">
        <v>0</v>
      </c>
      <c r="K205" s="209">
        <v>0</v>
      </c>
      <c r="L205" s="209">
        <v>0</v>
      </c>
      <c r="M205" s="210">
        <v>0</v>
      </c>
      <c r="N205" s="209">
        <v>0</v>
      </c>
      <c r="O205" s="209">
        <v>0</v>
      </c>
      <c r="P205" s="210">
        <v>0</v>
      </c>
      <c r="Q205" s="209">
        <v>0</v>
      </c>
      <c r="R205" s="209">
        <v>0</v>
      </c>
      <c r="S205" s="210">
        <v>0</v>
      </c>
      <c r="T205" s="209">
        <v>0</v>
      </c>
      <c r="U205" s="209">
        <v>0</v>
      </c>
      <c r="V205" s="210">
        <v>0</v>
      </c>
      <c r="W205" s="209">
        <v>0</v>
      </c>
      <c r="X205" s="209">
        <v>0</v>
      </c>
      <c r="Y205" s="210">
        <v>0</v>
      </c>
      <c r="Z205" s="209">
        <v>0</v>
      </c>
      <c r="AA205" s="209">
        <v>0</v>
      </c>
      <c r="AB205" s="210">
        <v>0</v>
      </c>
      <c r="AC205" s="209">
        <v>0</v>
      </c>
      <c r="AD205" s="209">
        <v>0</v>
      </c>
      <c r="AE205" s="210">
        <v>0</v>
      </c>
      <c r="AF205" s="209">
        <v>0</v>
      </c>
      <c r="AG205" s="209">
        <v>0</v>
      </c>
      <c r="AH205" s="210">
        <v>0</v>
      </c>
      <c r="AI205" s="209">
        <v>0</v>
      </c>
      <c r="AJ205" s="209">
        <v>0</v>
      </c>
      <c r="AK205" s="210">
        <v>0</v>
      </c>
      <c r="AL205" s="209">
        <v>0</v>
      </c>
      <c r="AM205" s="209">
        <v>0</v>
      </c>
      <c r="AN205" s="210">
        <v>0</v>
      </c>
      <c r="AO205" s="209">
        <v>0</v>
      </c>
      <c r="AP205" s="209">
        <v>0</v>
      </c>
      <c r="AQ205" s="210">
        <v>0</v>
      </c>
      <c r="AS205" s="183">
        <f t="shared" si="1086"/>
        <v>0</v>
      </c>
      <c r="AT205" s="183">
        <f t="shared" si="1087"/>
        <v>0</v>
      </c>
    </row>
    <row r="206" spans="1:46" s="184" customFormat="1" ht="34.5" customHeight="1">
      <c r="A206" s="315"/>
      <c r="B206" s="326"/>
      <c r="C206" s="326"/>
      <c r="D206" s="208" t="s">
        <v>283</v>
      </c>
      <c r="E206" s="209">
        <v>0</v>
      </c>
      <c r="F206" s="206">
        <f t="shared" si="1224"/>
        <v>0</v>
      </c>
      <c r="G206" s="210">
        <v>0</v>
      </c>
      <c r="H206" s="209">
        <v>0</v>
      </c>
      <c r="I206" s="209">
        <v>0</v>
      </c>
      <c r="J206" s="210">
        <v>0</v>
      </c>
      <c r="K206" s="209">
        <v>0</v>
      </c>
      <c r="L206" s="209">
        <v>0</v>
      </c>
      <c r="M206" s="210">
        <v>0</v>
      </c>
      <c r="N206" s="209">
        <v>0</v>
      </c>
      <c r="O206" s="209">
        <v>0</v>
      </c>
      <c r="P206" s="210">
        <v>0</v>
      </c>
      <c r="Q206" s="209">
        <v>0</v>
      </c>
      <c r="R206" s="209">
        <v>0</v>
      </c>
      <c r="S206" s="210">
        <v>0</v>
      </c>
      <c r="T206" s="209">
        <v>0</v>
      </c>
      <c r="U206" s="209">
        <v>0</v>
      </c>
      <c r="V206" s="210">
        <v>0</v>
      </c>
      <c r="W206" s="209">
        <v>0</v>
      </c>
      <c r="X206" s="209">
        <v>0</v>
      </c>
      <c r="Y206" s="210">
        <v>0</v>
      </c>
      <c r="Z206" s="209">
        <v>0</v>
      </c>
      <c r="AA206" s="209">
        <v>0</v>
      </c>
      <c r="AB206" s="210">
        <v>0</v>
      </c>
      <c r="AC206" s="209">
        <v>0</v>
      </c>
      <c r="AD206" s="209">
        <v>0</v>
      </c>
      <c r="AE206" s="210">
        <v>0</v>
      </c>
      <c r="AF206" s="209">
        <v>0</v>
      </c>
      <c r="AG206" s="209">
        <v>0</v>
      </c>
      <c r="AH206" s="210">
        <v>0</v>
      </c>
      <c r="AI206" s="209">
        <v>0</v>
      </c>
      <c r="AJ206" s="209">
        <v>0</v>
      </c>
      <c r="AK206" s="210">
        <v>0</v>
      </c>
      <c r="AL206" s="209">
        <v>0</v>
      </c>
      <c r="AM206" s="209">
        <v>0</v>
      </c>
      <c r="AN206" s="210">
        <v>0</v>
      </c>
      <c r="AO206" s="209">
        <v>0</v>
      </c>
      <c r="AP206" s="209">
        <v>0</v>
      </c>
      <c r="AQ206" s="210">
        <v>0</v>
      </c>
      <c r="AS206" s="183">
        <f t="shared" si="1086"/>
        <v>0</v>
      </c>
      <c r="AT206" s="183">
        <f t="shared" si="1087"/>
        <v>0</v>
      </c>
    </row>
    <row r="207" spans="1:46" s="184" customFormat="1" ht="54" customHeight="1">
      <c r="A207" s="315"/>
      <c r="B207" s="326"/>
      <c r="C207" s="326"/>
      <c r="D207" s="208" t="s">
        <v>284</v>
      </c>
      <c r="E207" s="209">
        <v>0</v>
      </c>
      <c r="F207" s="206">
        <f t="shared" si="1224"/>
        <v>0</v>
      </c>
      <c r="G207" s="210">
        <v>0</v>
      </c>
      <c r="H207" s="209">
        <v>0</v>
      </c>
      <c r="I207" s="209">
        <v>0</v>
      </c>
      <c r="J207" s="210">
        <v>0</v>
      </c>
      <c r="K207" s="209">
        <v>0</v>
      </c>
      <c r="L207" s="209">
        <v>0</v>
      </c>
      <c r="M207" s="210">
        <v>0</v>
      </c>
      <c r="N207" s="209">
        <v>0</v>
      </c>
      <c r="O207" s="209">
        <v>0</v>
      </c>
      <c r="P207" s="210">
        <v>0</v>
      </c>
      <c r="Q207" s="209">
        <v>0</v>
      </c>
      <c r="R207" s="209">
        <v>0</v>
      </c>
      <c r="S207" s="210">
        <v>0</v>
      </c>
      <c r="T207" s="209">
        <v>0</v>
      </c>
      <c r="U207" s="209">
        <v>0</v>
      </c>
      <c r="V207" s="210">
        <v>0</v>
      </c>
      <c r="W207" s="209">
        <v>0</v>
      </c>
      <c r="X207" s="209">
        <v>0</v>
      </c>
      <c r="Y207" s="210">
        <v>0</v>
      </c>
      <c r="Z207" s="209">
        <v>0</v>
      </c>
      <c r="AA207" s="209">
        <v>0</v>
      </c>
      <c r="AB207" s="210">
        <v>0</v>
      </c>
      <c r="AC207" s="209">
        <v>0</v>
      </c>
      <c r="AD207" s="209">
        <v>0</v>
      </c>
      <c r="AE207" s="210">
        <v>0</v>
      </c>
      <c r="AF207" s="209">
        <v>0</v>
      </c>
      <c r="AG207" s="209">
        <v>0</v>
      </c>
      <c r="AH207" s="210">
        <v>0</v>
      </c>
      <c r="AI207" s="209">
        <v>0</v>
      </c>
      <c r="AJ207" s="209">
        <v>0</v>
      </c>
      <c r="AK207" s="210">
        <v>0</v>
      </c>
      <c r="AL207" s="209">
        <v>0</v>
      </c>
      <c r="AM207" s="209">
        <v>0</v>
      </c>
      <c r="AN207" s="210">
        <v>0</v>
      </c>
      <c r="AO207" s="209">
        <v>0</v>
      </c>
      <c r="AP207" s="209">
        <v>0</v>
      </c>
      <c r="AQ207" s="210">
        <v>0</v>
      </c>
      <c r="AS207" s="183">
        <f t="shared" si="1086"/>
        <v>0</v>
      </c>
      <c r="AT207" s="183">
        <f t="shared" si="1087"/>
        <v>0</v>
      </c>
    </row>
    <row r="208" spans="1:46" s="184" customFormat="1">
      <c r="A208" s="315" t="s">
        <v>366</v>
      </c>
      <c r="B208" s="326" t="s">
        <v>367</v>
      </c>
      <c r="C208" s="326" t="s">
        <v>332</v>
      </c>
      <c r="D208" s="208" t="s">
        <v>281</v>
      </c>
      <c r="E208" s="203">
        <f>E209+E210+E211+E213+E214</f>
        <v>0</v>
      </c>
      <c r="F208" s="203">
        <f>F209+F210+F211+F213+F214</f>
        <v>0</v>
      </c>
      <c r="G208" s="210">
        <v>0</v>
      </c>
      <c r="H208" s="203">
        <f t="shared" ref="H208" si="1225">H209+H210+H211+H213+H214</f>
        <v>0</v>
      </c>
      <c r="I208" s="203">
        <f t="shared" ref="I208" si="1226">I209+I210+I211+I213+I214</f>
        <v>0</v>
      </c>
      <c r="J208" s="210">
        <v>0</v>
      </c>
      <c r="K208" s="203">
        <f t="shared" ref="K208" si="1227">K209+K210+K211+K213+K214</f>
        <v>0</v>
      </c>
      <c r="L208" s="203">
        <f t="shared" ref="L208" si="1228">L209+L210+L211+L213+L214</f>
        <v>0</v>
      </c>
      <c r="M208" s="210">
        <v>0</v>
      </c>
      <c r="N208" s="203">
        <f t="shared" ref="N208" si="1229">N209+N210+N211+N213+N214</f>
        <v>0</v>
      </c>
      <c r="O208" s="203">
        <f t="shared" ref="O208" si="1230">O209+O210+O211+O213+O214</f>
        <v>0</v>
      </c>
      <c r="P208" s="210">
        <v>0</v>
      </c>
      <c r="Q208" s="203">
        <f t="shared" ref="Q208" si="1231">Q209+Q210+Q211+Q213+Q214</f>
        <v>0</v>
      </c>
      <c r="R208" s="203">
        <f t="shared" ref="R208" si="1232">R209+R210+R211+R213+R214</f>
        <v>0</v>
      </c>
      <c r="S208" s="210">
        <v>0</v>
      </c>
      <c r="T208" s="203">
        <f t="shared" ref="T208" si="1233">T209+T210+T211+T213+T214</f>
        <v>0</v>
      </c>
      <c r="U208" s="203">
        <f t="shared" ref="U208" si="1234">U209+U210+U211+U213+U214</f>
        <v>0</v>
      </c>
      <c r="V208" s="210">
        <v>0</v>
      </c>
      <c r="W208" s="203">
        <f t="shared" ref="W208" si="1235">W209+W210+W211+W213+W214</f>
        <v>0</v>
      </c>
      <c r="X208" s="203">
        <f t="shared" ref="X208" si="1236">X209+X210+X211+X213+X214</f>
        <v>0</v>
      </c>
      <c r="Y208" s="210">
        <v>0</v>
      </c>
      <c r="Z208" s="203">
        <f t="shared" ref="Z208" si="1237">Z209+Z210+Z211+Z213+Z214</f>
        <v>0</v>
      </c>
      <c r="AA208" s="203">
        <f t="shared" ref="AA208" si="1238">AA209+AA210+AA211+AA213+AA214</f>
        <v>0</v>
      </c>
      <c r="AB208" s="210">
        <v>0</v>
      </c>
      <c r="AC208" s="203">
        <f t="shared" ref="AC208" si="1239">AC209+AC210+AC211+AC213+AC214</f>
        <v>0</v>
      </c>
      <c r="AD208" s="203">
        <f t="shared" ref="AD208" si="1240">AD209+AD210+AD211+AD213+AD214</f>
        <v>0</v>
      </c>
      <c r="AE208" s="210">
        <v>0</v>
      </c>
      <c r="AF208" s="203">
        <f t="shared" ref="AF208" si="1241">AF209+AF210+AF211+AF213+AF214</f>
        <v>0</v>
      </c>
      <c r="AG208" s="203">
        <f t="shared" ref="AG208" si="1242">AG209+AG210+AG211+AG213+AG214</f>
        <v>0</v>
      </c>
      <c r="AH208" s="210">
        <v>0</v>
      </c>
      <c r="AI208" s="203">
        <f t="shared" ref="AI208" si="1243">AI209+AI210+AI211+AI213+AI214</f>
        <v>0</v>
      </c>
      <c r="AJ208" s="203">
        <f t="shared" ref="AJ208" si="1244">AJ209+AJ210+AJ211+AJ213+AJ214</f>
        <v>0</v>
      </c>
      <c r="AK208" s="210">
        <v>0</v>
      </c>
      <c r="AL208" s="203">
        <f t="shared" ref="AL208" si="1245">AL209+AL210+AL211+AL213+AL214</f>
        <v>0</v>
      </c>
      <c r="AM208" s="203">
        <f t="shared" ref="AM208" si="1246">AM209+AM210+AM211+AM213+AM214</f>
        <v>0</v>
      </c>
      <c r="AN208" s="210">
        <v>0</v>
      </c>
      <c r="AO208" s="203">
        <f t="shared" ref="AO208" si="1247">AO209+AO210+AO211+AO213+AO214</f>
        <v>0</v>
      </c>
      <c r="AP208" s="203">
        <f t="shared" ref="AP208" si="1248">AP209+AP210+AP211+AP213+AP214</f>
        <v>0</v>
      </c>
      <c r="AQ208" s="210">
        <v>0</v>
      </c>
      <c r="AS208" s="183">
        <f t="shared" si="1086"/>
        <v>0</v>
      </c>
      <c r="AT208" s="183">
        <f t="shared" si="1087"/>
        <v>0</v>
      </c>
    </row>
    <row r="209" spans="1:46" s="184" customFormat="1" ht="29.25" customHeight="1">
      <c r="A209" s="315"/>
      <c r="B209" s="326"/>
      <c r="C209" s="326"/>
      <c r="D209" s="208" t="s">
        <v>37</v>
      </c>
      <c r="E209" s="209">
        <v>0</v>
      </c>
      <c r="F209" s="206">
        <f t="shared" ref="F209:F214" si="1249">CHOOSE(IF(ISBLANK(L209),1,IF(ISBLANK(O209),2,IF(ISBLANK(R209),3,IF(ISBLANK(U209),4,IF(ISBLANK(X209),5,IF(ISBLANK(AA209),6,IF(ISBLANK(AD209),7,IF(ISBLANK(AG209),8,IF(ISBLANK(AJ209),9,IF(ISBLANK(AM209),10,IF(ISBLANK(AP209),11,12))))))))))),I209,L209,O209,R209,U209,X209,AA209,AD209,AG209,AJ209,AM209,AP209)</f>
        <v>0</v>
      </c>
      <c r="G209" s="210">
        <v>0</v>
      </c>
      <c r="H209" s="209">
        <v>0</v>
      </c>
      <c r="I209" s="209">
        <v>0</v>
      </c>
      <c r="J209" s="210">
        <v>0</v>
      </c>
      <c r="K209" s="209">
        <v>0</v>
      </c>
      <c r="L209" s="209">
        <v>0</v>
      </c>
      <c r="M209" s="210">
        <v>0</v>
      </c>
      <c r="N209" s="209">
        <v>0</v>
      </c>
      <c r="O209" s="209">
        <v>0</v>
      </c>
      <c r="P209" s="210">
        <v>0</v>
      </c>
      <c r="Q209" s="209">
        <v>0</v>
      </c>
      <c r="R209" s="209">
        <v>0</v>
      </c>
      <c r="S209" s="210">
        <v>0</v>
      </c>
      <c r="T209" s="209">
        <v>0</v>
      </c>
      <c r="U209" s="209">
        <v>0</v>
      </c>
      <c r="V209" s="210">
        <v>0</v>
      </c>
      <c r="W209" s="209">
        <v>0</v>
      </c>
      <c r="X209" s="209">
        <v>0</v>
      </c>
      <c r="Y209" s="210">
        <v>0</v>
      </c>
      <c r="Z209" s="209">
        <v>0</v>
      </c>
      <c r="AA209" s="209">
        <v>0</v>
      </c>
      <c r="AB209" s="210">
        <v>0</v>
      </c>
      <c r="AC209" s="209">
        <v>0</v>
      </c>
      <c r="AD209" s="209">
        <v>0</v>
      </c>
      <c r="AE209" s="210">
        <v>0</v>
      </c>
      <c r="AF209" s="209">
        <v>0</v>
      </c>
      <c r="AG209" s="209">
        <v>0</v>
      </c>
      <c r="AH209" s="210">
        <v>0</v>
      </c>
      <c r="AI209" s="209">
        <v>0</v>
      </c>
      <c r="AJ209" s="209">
        <v>0</v>
      </c>
      <c r="AK209" s="210">
        <v>0</v>
      </c>
      <c r="AL209" s="209">
        <v>0</v>
      </c>
      <c r="AM209" s="209">
        <v>0</v>
      </c>
      <c r="AN209" s="210">
        <v>0</v>
      </c>
      <c r="AO209" s="209">
        <v>0</v>
      </c>
      <c r="AP209" s="209">
        <v>0</v>
      </c>
      <c r="AQ209" s="210">
        <v>0</v>
      </c>
      <c r="AS209" s="183">
        <f t="shared" si="1086"/>
        <v>0</v>
      </c>
      <c r="AT209" s="183">
        <f t="shared" si="1087"/>
        <v>0</v>
      </c>
    </row>
    <row r="210" spans="1:46" s="184" customFormat="1" ht="48" customHeight="1">
      <c r="A210" s="315"/>
      <c r="B210" s="326"/>
      <c r="C210" s="326"/>
      <c r="D210" s="208" t="s">
        <v>2</v>
      </c>
      <c r="E210" s="209">
        <v>0</v>
      </c>
      <c r="F210" s="206">
        <f t="shared" si="1249"/>
        <v>0</v>
      </c>
      <c r="G210" s="210">
        <v>0</v>
      </c>
      <c r="H210" s="209">
        <v>0</v>
      </c>
      <c r="I210" s="209">
        <v>0</v>
      </c>
      <c r="J210" s="210">
        <v>0</v>
      </c>
      <c r="K210" s="209">
        <v>0</v>
      </c>
      <c r="L210" s="209">
        <v>0</v>
      </c>
      <c r="M210" s="210">
        <v>0</v>
      </c>
      <c r="N210" s="209">
        <v>0</v>
      </c>
      <c r="O210" s="209">
        <v>0</v>
      </c>
      <c r="P210" s="210">
        <v>0</v>
      </c>
      <c r="Q210" s="209">
        <v>0</v>
      </c>
      <c r="R210" s="209">
        <v>0</v>
      </c>
      <c r="S210" s="210">
        <v>0</v>
      </c>
      <c r="T210" s="209">
        <v>0</v>
      </c>
      <c r="U210" s="209">
        <v>0</v>
      </c>
      <c r="V210" s="210">
        <v>0</v>
      </c>
      <c r="W210" s="209">
        <v>0</v>
      </c>
      <c r="X210" s="209">
        <v>0</v>
      </c>
      <c r="Y210" s="210">
        <v>0</v>
      </c>
      <c r="Z210" s="209">
        <v>0</v>
      </c>
      <c r="AA210" s="209">
        <v>0</v>
      </c>
      <c r="AB210" s="210">
        <v>0</v>
      </c>
      <c r="AC210" s="209">
        <v>0</v>
      </c>
      <c r="AD210" s="209">
        <v>0</v>
      </c>
      <c r="AE210" s="210">
        <v>0</v>
      </c>
      <c r="AF210" s="209">
        <v>0</v>
      </c>
      <c r="AG210" s="209">
        <v>0</v>
      </c>
      <c r="AH210" s="210">
        <v>0</v>
      </c>
      <c r="AI210" s="209">
        <v>0</v>
      </c>
      <c r="AJ210" s="209">
        <v>0</v>
      </c>
      <c r="AK210" s="210">
        <v>0</v>
      </c>
      <c r="AL210" s="209">
        <v>0</v>
      </c>
      <c r="AM210" s="209">
        <v>0</v>
      </c>
      <c r="AN210" s="210">
        <v>0</v>
      </c>
      <c r="AO210" s="209">
        <v>0</v>
      </c>
      <c r="AP210" s="209">
        <v>0</v>
      </c>
      <c r="AQ210" s="210">
        <v>0</v>
      </c>
      <c r="AS210" s="183">
        <f t="shared" si="1086"/>
        <v>0</v>
      </c>
      <c r="AT210" s="183">
        <f t="shared" si="1087"/>
        <v>0</v>
      </c>
    </row>
    <row r="211" spans="1:46" s="184" customFormat="1" ht="20.25" customHeight="1">
      <c r="A211" s="315"/>
      <c r="B211" s="326"/>
      <c r="C211" s="326"/>
      <c r="D211" s="208" t="s">
        <v>271</v>
      </c>
      <c r="E211" s="209"/>
      <c r="F211" s="206">
        <f t="shared" si="1249"/>
        <v>0</v>
      </c>
      <c r="G211" s="210">
        <v>0</v>
      </c>
      <c r="H211" s="209">
        <v>0</v>
      </c>
      <c r="I211" s="209">
        <v>0</v>
      </c>
      <c r="J211" s="210">
        <v>0</v>
      </c>
      <c r="K211" s="209">
        <v>0</v>
      </c>
      <c r="L211" s="209">
        <v>0</v>
      </c>
      <c r="M211" s="210">
        <v>0</v>
      </c>
      <c r="N211" s="209">
        <v>0</v>
      </c>
      <c r="O211" s="209">
        <v>0</v>
      </c>
      <c r="P211" s="210">
        <v>0</v>
      </c>
      <c r="Q211" s="209">
        <v>0</v>
      </c>
      <c r="R211" s="209">
        <v>0</v>
      </c>
      <c r="S211" s="210">
        <v>0</v>
      </c>
      <c r="T211" s="209">
        <v>0</v>
      </c>
      <c r="U211" s="209">
        <v>0</v>
      </c>
      <c r="V211" s="210">
        <v>0</v>
      </c>
      <c r="W211" s="209">
        <v>0</v>
      </c>
      <c r="X211" s="209">
        <v>0</v>
      </c>
      <c r="Y211" s="210">
        <v>0</v>
      </c>
      <c r="Z211" s="209">
        <v>0</v>
      </c>
      <c r="AA211" s="209">
        <v>0</v>
      </c>
      <c r="AB211" s="210">
        <v>0</v>
      </c>
      <c r="AC211" s="209">
        <v>0</v>
      </c>
      <c r="AD211" s="209">
        <v>0</v>
      </c>
      <c r="AE211" s="210">
        <v>0</v>
      </c>
      <c r="AF211" s="209">
        <v>0</v>
      </c>
      <c r="AG211" s="209">
        <v>0</v>
      </c>
      <c r="AH211" s="210">
        <v>0</v>
      </c>
      <c r="AI211" s="209">
        <v>0</v>
      </c>
      <c r="AJ211" s="209">
        <v>0</v>
      </c>
      <c r="AK211" s="210">
        <v>0</v>
      </c>
      <c r="AL211" s="209">
        <v>0</v>
      </c>
      <c r="AM211" s="209">
        <v>0</v>
      </c>
      <c r="AN211" s="210">
        <v>0</v>
      </c>
      <c r="AO211" s="209">
        <v>0</v>
      </c>
      <c r="AP211" s="209">
        <v>0</v>
      </c>
      <c r="AQ211" s="210">
        <v>0</v>
      </c>
      <c r="AS211" s="183">
        <f>AO211+AL211+AI211+AF211+AC211+Z211+W211+T211+Q211+N211+K211+H211</f>
        <v>0</v>
      </c>
      <c r="AT211" s="183">
        <f t="shared" si="1087"/>
        <v>0</v>
      </c>
    </row>
    <row r="212" spans="1:46" s="184" customFormat="1" ht="90.75" customHeight="1">
      <c r="A212" s="315"/>
      <c r="B212" s="326"/>
      <c r="C212" s="326"/>
      <c r="D212" s="208" t="s">
        <v>277</v>
      </c>
      <c r="E212" s="209">
        <v>0</v>
      </c>
      <c r="F212" s="206">
        <f t="shared" si="1249"/>
        <v>0</v>
      </c>
      <c r="G212" s="210">
        <v>0</v>
      </c>
      <c r="H212" s="209">
        <v>0</v>
      </c>
      <c r="I212" s="209">
        <v>0</v>
      </c>
      <c r="J212" s="210">
        <v>0</v>
      </c>
      <c r="K212" s="209">
        <v>0</v>
      </c>
      <c r="L212" s="209">
        <v>0</v>
      </c>
      <c r="M212" s="210">
        <v>0</v>
      </c>
      <c r="N212" s="209">
        <v>0</v>
      </c>
      <c r="O212" s="209">
        <v>0</v>
      </c>
      <c r="P212" s="210">
        <v>0</v>
      </c>
      <c r="Q212" s="209">
        <v>0</v>
      </c>
      <c r="R212" s="209">
        <v>0</v>
      </c>
      <c r="S212" s="210">
        <v>0</v>
      </c>
      <c r="T212" s="209">
        <v>0</v>
      </c>
      <c r="U212" s="209">
        <v>0</v>
      </c>
      <c r="V212" s="210">
        <v>0</v>
      </c>
      <c r="W212" s="209">
        <v>0</v>
      </c>
      <c r="X212" s="209">
        <v>0</v>
      </c>
      <c r="Y212" s="210">
        <v>0</v>
      </c>
      <c r="Z212" s="209">
        <v>0</v>
      </c>
      <c r="AA212" s="209">
        <v>0</v>
      </c>
      <c r="AB212" s="210">
        <v>0</v>
      </c>
      <c r="AC212" s="209">
        <v>0</v>
      </c>
      <c r="AD212" s="209">
        <v>0</v>
      </c>
      <c r="AE212" s="210">
        <v>0</v>
      </c>
      <c r="AF212" s="209">
        <v>0</v>
      </c>
      <c r="AG212" s="209">
        <v>0</v>
      </c>
      <c r="AH212" s="210">
        <v>0</v>
      </c>
      <c r="AI212" s="209">
        <v>0</v>
      </c>
      <c r="AJ212" s="209">
        <v>0</v>
      </c>
      <c r="AK212" s="210">
        <v>0</v>
      </c>
      <c r="AL212" s="209">
        <v>0</v>
      </c>
      <c r="AM212" s="209">
        <v>0</v>
      </c>
      <c r="AN212" s="210">
        <v>0</v>
      </c>
      <c r="AO212" s="209">
        <v>0</v>
      </c>
      <c r="AP212" s="209">
        <v>0</v>
      </c>
      <c r="AQ212" s="210">
        <v>0</v>
      </c>
      <c r="AS212" s="183">
        <f t="shared" si="1086"/>
        <v>0</v>
      </c>
      <c r="AT212" s="183">
        <f t="shared" si="1087"/>
        <v>0</v>
      </c>
    </row>
    <row r="213" spans="1:46" s="184" customFormat="1" ht="30" customHeight="1">
      <c r="A213" s="315"/>
      <c r="B213" s="326"/>
      <c r="C213" s="326"/>
      <c r="D213" s="208" t="s">
        <v>283</v>
      </c>
      <c r="E213" s="209">
        <v>0</v>
      </c>
      <c r="F213" s="206">
        <f t="shared" si="1249"/>
        <v>0</v>
      </c>
      <c r="G213" s="210">
        <v>0</v>
      </c>
      <c r="H213" s="209">
        <v>0</v>
      </c>
      <c r="I213" s="209">
        <v>0</v>
      </c>
      <c r="J213" s="210">
        <v>0</v>
      </c>
      <c r="K213" s="209">
        <v>0</v>
      </c>
      <c r="L213" s="209">
        <v>0</v>
      </c>
      <c r="M213" s="210">
        <v>0</v>
      </c>
      <c r="N213" s="209">
        <v>0</v>
      </c>
      <c r="O213" s="209">
        <v>0</v>
      </c>
      <c r="P213" s="210">
        <v>0</v>
      </c>
      <c r="Q213" s="209">
        <v>0</v>
      </c>
      <c r="R213" s="209">
        <v>0</v>
      </c>
      <c r="S213" s="210">
        <v>0</v>
      </c>
      <c r="T213" s="209">
        <v>0</v>
      </c>
      <c r="U213" s="209">
        <v>0</v>
      </c>
      <c r="V213" s="210">
        <v>0</v>
      </c>
      <c r="W213" s="209">
        <v>0</v>
      </c>
      <c r="X213" s="209">
        <v>0</v>
      </c>
      <c r="Y213" s="210">
        <v>0</v>
      </c>
      <c r="Z213" s="209">
        <v>0</v>
      </c>
      <c r="AA213" s="209">
        <v>0</v>
      </c>
      <c r="AB213" s="210">
        <v>0</v>
      </c>
      <c r="AC213" s="209">
        <v>0</v>
      </c>
      <c r="AD213" s="209">
        <v>0</v>
      </c>
      <c r="AE213" s="210">
        <v>0</v>
      </c>
      <c r="AF213" s="209">
        <v>0</v>
      </c>
      <c r="AG213" s="209">
        <v>0</v>
      </c>
      <c r="AH213" s="210">
        <v>0</v>
      </c>
      <c r="AI213" s="209">
        <v>0</v>
      </c>
      <c r="AJ213" s="209">
        <v>0</v>
      </c>
      <c r="AK213" s="210">
        <v>0</v>
      </c>
      <c r="AL213" s="209">
        <v>0</v>
      </c>
      <c r="AM213" s="209">
        <v>0</v>
      </c>
      <c r="AN213" s="210">
        <v>0</v>
      </c>
      <c r="AO213" s="209">
        <v>0</v>
      </c>
      <c r="AP213" s="209">
        <v>0</v>
      </c>
      <c r="AQ213" s="210">
        <v>0</v>
      </c>
      <c r="AS213" s="183">
        <f t="shared" si="1086"/>
        <v>0</v>
      </c>
      <c r="AT213" s="183">
        <f t="shared" si="1087"/>
        <v>0</v>
      </c>
    </row>
    <row r="214" spans="1:46" s="184" customFormat="1" ht="51.75" customHeight="1">
      <c r="A214" s="315"/>
      <c r="B214" s="326"/>
      <c r="C214" s="326"/>
      <c r="D214" s="208" t="s">
        <v>284</v>
      </c>
      <c r="E214" s="209">
        <v>0</v>
      </c>
      <c r="F214" s="206">
        <f t="shared" si="1249"/>
        <v>0</v>
      </c>
      <c r="G214" s="210">
        <v>0</v>
      </c>
      <c r="H214" s="209">
        <v>0</v>
      </c>
      <c r="I214" s="209">
        <v>0</v>
      </c>
      <c r="J214" s="210">
        <v>0</v>
      </c>
      <c r="K214" s="209">
        <v>0</v>
      </c>
      <c r="L214" s="209">
        <v>0</v>
      </c>
      <c r="M214" s="210">
        <v>0</v>
      </c>
      <c r="N214" s="209">
        <v>0</v>
      </c>
      <c r="O214" s="209">
        <v>0</v>
      </c>
      <c r="P214" s="210">
        <v>0</v>
      </c>
      <c r="Q214" s="209">
        <v>0</v>
      </c>
      <c r="R214" s="209">
        <v>0</v>
      </c>
      <c r="S214" s="210">
        <v>0</v>
      </c>
      <c r="T214" s="209">
        <v>0</v>
      </c>
      <c r="U214" s="209">
        <v>0</v>
      </c>
      <c r="V214" s="210">
        <v>0</v>
      </c>
      <c r="W214" s="209">
        <v>0</v>
      </c>
      <c r="X214" s="209">
        <v>0</v>
      </c>
      <c r="Y214" s="210">
        <v>0</v>
      </c>
      <c r="Z214" s="209">
        <v>0</v>
      </c>
      <c r="AA214" s="209">
        <v>0</v>
      </c>
      <c r="AB214" s="210">
        <v>0</v>
      </c>
      <c r="AC214" s="209">
        <v>0</v>
      </c>
      <c r="AD214" s="209">
        <v>0</v>
      </c>
      <c r="AE214" s="210">
        <v>0</v>
      </c>
      <c r="AF214" s="209">
        <v>0</v>
      </c>
      <c r="AG214" s="209">
        <v>0</v>
      </c>
      <c r="AH214" s="210">
        <v>0</v>
      </c>
      <c r="AI214" s="209">
        <v>0</v>
      </c>
      <c r="AJ214" s="209">
        <v>0</v>
      </c>
      <c r="AK214" s="210">
        <v>0</v>
      </c>
      <c r="AL214" s="209">
        <v>0</v>
      </c>
      <c r="AM214" s="209">
        <v>0</v>
      </c>
      <c r="AN214" s="210">
        <v>0</v>
      </c>
      <c r="AO214" s="209"/>
      <c r="AP214" s="214"/>
      <c r="AQ214" s="210">
        <v>0</v>
      </c>
      <c r="AS214" s="183">
        <f t="shared" si="1086"/>
        <v>0</v>
      </c>
      <c r="AT214" s="183">
        <f t="shared" si="1087"/>
        <v>0</v>
      </c>
    </row>
    <row r="215" spans="1:46">
      <c r="A215" s="315" t="s">
        <v>14</v>
      </c>
      <c r="B215" s="326" t="s">
        <v>297</v>
      </c>
      <c r="C215" s="326" t="s">
        <v>332</v>
      </c>
      <c r="D215" s="208" t="s">
        <v>281</v>
      </c>
      <c r="E215" s="215">
        <f>E216+E217+E218+E220+E221</f>
        <v>2</v>
      </c>
      <c r="F215" s="215">
        <f>F216+F217+F218+F220+F221</f>
        <v>0</v>
      </c>
      <c r="G215" s="216">
        <v>0</v>
      </c>
      <c r="H215" s="215">
        <f t="shared" ref="H215" si="1250">H216+H217+H218+H220+H221</f>
        <v>0</v>
      </c>
      <c r="I215" s="215">
        <f t="shared" ref="I215" si="1251">I216+I217+I218+I220+I221</f>
        <v>0</v>
      </c>
      <c r="J215" s="216">
        <v>0</v>
      </c>
      <c r="K215" s="215">
        <f t="shared" ref="K215" si="1252">K216+K217+K218+K220+K221</f>
        <v>0</v>
      </c>
      <c r="L215" s="215">
        <f t="shared" ref="L215" si="1253">L216+L217+L218+L220+L221</f>
        <v>0</v>
      </c>
      <c r="M215" s="216">
        <v>0</v>
      </c>
      <c r="N215" s="215">
        <f t="shared" ref="N215" si="1254">N216+N217+N218+N220+N221</f>
        <v>0</v>
      </c>
      <c r="O215" s="215">
        <f t="shared" ref="O215" si="1255">O216+O217+O218+O220+O221</f>
        <v>0</v>
      </c>
      <c r="P215" s="216">
        <v>0</v>
      </c>
      <c r="Q215" s="215">
        <f t="shared" ref="Q215" si="1256">Q216+Q217+Q218+Q220+Q221</f>
        <v>0</v>
      </c>
      <c r="R215" s="215">
        <f t="shared" ref="R215" si="1257">R216+R217+R218+R220+R221</f>
        <v>0</v>
      </c>
      <c r="S215" s="216">
        <v>0</v>
      </c>
      <c r="T215" s="215">
        <f t="shared" ref="T215" si="1258">T216+T217+T218+T220+T221</f>
        <v>2</v>
      </c>
      <c r="U215" s="215">
        <f t="shared" ref="U215" si="1259">U216+U217+U218+U220+U221</f>
        <v>0</v>
      </c>
      <c r="V215" s="216">
        <v>0</v>
      </c>
      <c r="W215" s="215">
        <f t="shared" ref="W215" si="1260">W216+W217+W218+W220+W221</f>
        <v>0</v>
      </c>
      <c r="X215" s="215">
        <f t="shared" ref="X215" si="1261">X216+X217+X218+X220+X221</f>
        <v>0</v>
      </c>
      <c r="Y215" s="216">
        <v>0</v>
      </c>
      <c r="Z215" s="215">
        <f t="shared" ref="Z215" si="1262">Z216+Z217+Z218+Z220+Z221</f>
        <v>0</v>
      </c>
      <c r="AA215" s="215">
        <f t="shared" ref="AA215" si="1263">AA216+AA217+AA218+AA220+AA221</f>
        <v>0</v>
      </c>
      <c r="AB215" s="216">
        <v>0</v>
      </c>
      <c r="AC215" s="215">
        <f t="shared" ref="AC215" si="1264">AC216+AC217+AC218+AC220+AC221</f>
        <v>0</v>
      </c>
      <c r="AD215" s="215">
        <f t="shared" ref="AD215" si="1265">AD216+AD217+AD218+AD220+AD221</f>
        <v>0</v>
      </c>
      <c r="AE215" s="216">
        <v>0</v>
      </c>
      <c r="AF215" s="215">
        <f t="shared" ref="AF215" si="1266">AF216+AF217+AF218+AF220+AF221</f>
        <v>0</v>
      </c>
      <c r="AG215" s="215">
        <f t="shared" ref="AG215" si="1267">AG216+AG217+AG218+AG220+AG221</f>
        <v>0</v>
      </c>
      <c r="AH215" s="216">
        <v>0</v>
      </c>
      <c r="AI215" s="215">
        <f t="shared" ref="AI215" si="1268">AI216+AI217+AI218+AI220+AI221</f>
        <v>0</v>
      </c>
      <c r="AJ215" s="215">
        <f t="shared" ref="AJ215" si="1269">AJ216+AJ217+AJ218+AJ220+AJ221</f>
        <v>0</v>
      </c>
      <c r="AK215" s="216">
        <v>0</v>
      </c>
      <c r="AL215" s="215">
        <f t="shared" ref="AL215" si="1270">AL216+AL217+AL218+AL220+AL221</f>
        <v>0</v>
      </c>
      <c r="AM215" s="215">
        <f t="shared" ref="AM215" si="1271">AM216+AM217+AM218+AM220+AM221</f>
        <v>0</v>
      </c>
      <c r="AN215" s="216">
        <v>0</v>
      </c>
      <c r="AO215" s="215">
        <f t="shared" ref="AO215" si="1272">AO216+AO217+AO218+AO220+AO221</f>
        <v>0</v>
      </c>
      <c r="AP215" s="215">
        <f t="shared" ref="AP215" si="1273">AP216+AP217+AP218+AP220+AP221</f>
        <v>0</v>
      </c>
      <c r="AQ215" s="216">
        <v>0</v>
      </c>
      <c r="AS215" s="180">
        <f t="shared" si="1086"/>
        <v>2</v>
      </c>
      <c r="AT215" s="180">
        <f t="shared" si="1087"/>
        <v>0</v>
      </c>
    </row>
    <row r="216" spans="1:46" ht="28.5" customHeight="1">
      <c r="A216" s="315"/>
      <c r="B216" s="326"/>
      <c r="C216" s="326"/>
      <c r="D216" s="208" t="s">
        <v>37</v>
      </c>
      <c r="E216" s="209">
        <f>E223</f>
        <v>0</v>
      </c>
      <c r="F216" s="209">
        <f>F223</f>
        <v>0</v>
      </c>
      <c r="G216" s="216">
        <v>0</v>
      </c>
      <c r="H216" s="209">
        <f t="shared" ref="H216:I216" si="1274">H223</f>
        <v>0</v>
      </c>
      <c r="I216" s="209">
        <f t="shared" si="1274"/>
        <v>0</v>
      </c>
      <c r="J216" s="216">
        <v>0</v>
      </c>
      <c r="K216" s="209">
        <f t="shared" ref="K216:L216" si="1275">K223</f>
        <v>0</v>
      </c>
      <c r="L216" s="209">
        <f t="shared" si="1275"/>
        <v>0</v>
      </c>
      <c r="M216" s="216">
        <v>0</v>
      </c>
      <c r="N216" s="209">
        <f t="shared" ref="N216:O216" si="1276">N223</f>
        <v>0</v>
      </c>
      <c r="O216" s="209">
        <f t="shared" si="1276"/>
        <v>0</v>
      </c>
      <c r="P216" s="216">
        <v>0</v>
      </c>
      <c r="Q216" s="209">
        <f t="shared" ref="Q216:R216" si="1277">Q223</f>
        <v>0</v>
      </c>
      <c r="R216" s="209">
        <f t="shared" si="1277"/>
        <v>0</v>
      </c>
      <c r="S216" s="216">
        <v>0</v>
      </c>
      <c r="T216" s="209">
        <f t="shared" ref="T216:U216" si="1278">T223</f>
        <v>0</v>
      </c>
      <c r="U216" s="209">
        <f t="shared" si="1278"/>
        <v>0</v>
      </c>
      <c r="V216" s="216">
        <v>0</v>
      </c>
      <c r="W216" s="209">
        <f t="shared" ref="W216:X216" si="1279">W223</f>
        <v>0</v>
      </c>
      <c r="X216" s="209">
        <f t="shared" si="1279"/>
        <v>0</v>
      </c>
      <c r="Y216" s="216">
        <v>0</v>
      </c>
      <c r="Z216" s="209">
        <f t="shared" ref="Z216:AA216" si="1280">Z223</f>
        <v>0</v>
      </c>
      <c r="AA216" s="209">
        <f t="shared" si="1280"/>
        <v>0</v>
      </c>
      <c r="AB216" s="216">
        <v>0</v>
      </c>
      <c r="AC216" s="209">
        <f t="shared" ref="AC216:AD216" si="1281">AC223</f>
        <v>0</v>
      </c>
      <c r="AD216" s="209">
        <f t="shared" si="1281"/>
        <v>0</v>
      </c>
      <c r="AE216" s="216">
        <v>0</v>
      </c>
      <c r="AF216" s="209">
        <f t="shared" ref="AF216:AG216" si="1282">AF223</f>
        <v>0</v>
      </c>
      <c r="AG216" s="209">
        <f t="shared" si="1282"/>
        <v>0</v>
      </c>
      <c r="AH216" s="216">
        <v>0</v>
      </c>
      <c r="AI216" s="209">
        <f t="shared" ref="AI216:AJ216" si="1283">AI223</f>
        <v>0</v>
      </c>
      <c r="AJ216" s="209">
        <f t="shared" si="1283"/>
        <v>0</v>
      </c>
      <c r="AK216" s="216">
        <v>0</v>
      </c>
      <c r="AL216" s="209">
        <f t="shared" ref="AL216:AM216" si="1284">AL223</f>
        <v>0</v>
      </c>
      <c r="AM216" s="209">
        <f t="shared" si="1284"/>
        <v>0</v>
      </c>
      <c r="AN216" s="216">
        <v>0</v>
      </c>
      <c r="AO216" s="209">
        <f t="shared" ref="AO216:AP216" si="1285">AO223</f>
        <v>0</v>
      </c>
      <c r="AP216" s="209">
        <f t="shared" si="1285"/>
        <v>0</v>
      </c>
      <c r="AQ216" s="216">
        <v>0</v>
      </c>
      <c r="AS216" s="180">
        <f t="shared" si="1086"/>
        <v>0</v>
      </c>
      <c r="AT216" s="180">
        <f t="shared" si="1087"/>
        <v>0</v>
      </c>
    </row>
    <row r="217" spans="1:46" ht="45" customHeight="1">
      <c r="A217" s="315"/>
      <c r="B217" s="326"/>
      <c r="C217" s="326"/>
      <c r="D217" s="208" t="s">
        <v>2</v>
      </c>
      <c r="E217" s="209">
        <f t="shared" ref="E217:F217" si="1286">E224</f>
        <v>0</v>
      </c>
      <c r="F217" s="209">
        <f t="shared" si="1286"/>
        <v>0</v>
      </c>
      <c r="G217" s="216">
        <v>0</v>
      </c>
      <c r="H217" s="209">
        <f t="shared" ref="H217:I217" si="1287">H224</f>
        <v>0</v>
      </c>
      <c r="I217" s="209">
        <f t="shared" si="1287"/>
        <v>0</v>
      </c>
      <c r="J217" s="216">
        <v>0</v>
      </c>
      <c r="K217" s="209">
        <f t="shared" ref="K217:L217" si="1288">K224</f>
        <v>0</v>
      </c>
      <c r="L217" s="209">
        <f t="shared" si="1288"/>
        <v>0</v>
      </c>
      <c r="M217" s="216">
        <v>0</v>
      </c>
      <c r="N217" s="209">
        <f t="shared" ref="N217:O217" si="1289">N224</f>
        <v>0</v>
      </c>
      <c r="O217" s="209">
        <f t="shared" si="1289"/>
        <v>0</v>
      </c>
      <c r="P217" s="216">
        <v>0</v>
      </c>
      <c r="Q217" s="209">
        <f t="shared" ref="Q217:R217" si="1290">Q224</f>
        <v>0</v>
      </c>
      <c r="R217" s="209">
        <f t="shared" si="1290"/>
        <v>0</v>
      </c>
      <c r="S217" s="216">
        <v>0</v>
      </c>
      <c r="T217" s="209">
        <f t="shared" ref="T217:U217" si="1291">T224</f>
        <v>0</v>
      </c>
      <c r="U217" s="209">
        <f t="shared" si="1291"/>
        <v>0</v>
      </c>
      <c r="V217" s="216">
        <v>0</v>
      </c>
      <c r="W217" s="209">
        <f t="shared" ref="W217:X217" si="1292">W224</f>
        <v>0</v>
      </c>
      <c r="X217" s="209">
        <f t="shared" si="1292"/>
        <v>0</v>
      </c>
      <c r="Y217" s="216">
        <v>0</v>
      </c>
      <c r="Z217" s="209">
        <f t="shared" ref="Z217:AA217" si="1293">Z224</f>
        <v>0</v>
      </c>
      <c r="AA217" s="209">
        <f t="shared" si="1293"/>
        <v>0</v>
      </c>
      <c r="AB217" s="216">
        <v>0</v>
      </c>
      <c r="AC217" s="209">
        <f t="shared" ref="AC217:AD217" si="1294">AC224</f>
        <v>0</v>
      </c>
      <c r="AD217" s="209">
        <f t="shared" si="1294"/>
        <v>0</v>
      </c>
      <c r="AE217" s="216">
        <v>0</v>
      </c>
      <c r="AF217" s="209">
        <f t="shared" ref="AF217:AG217" si="1295">AF224</f>
        <v>0</v>
      </c>
      <c r="AG217" s="209">
        <f t="shared" si="1295"/>
        <v>0</v>
      </c>
      <c r="AH217" s="216">
        <v>0</v>
      </c>
      <c r="AI217" s="209">
        <f t="shared" ref="AI217:AJ217" si="1296">AI224</f>
        <v>0</v>
      </c>
      <c r="AJ217" s="209">
        <f t="shared" si="1296"/>
        <v>0</v>
      </c>
      <c r="AK217" s="216">
        <v>0</v>
      </c>
      <c r="AL217" s="209">
        <f t="shared" ref="AL217:AM217" si="1297">AL224</f>
        <v>0</v>
      </c>
      <c r="AM217" s="209">
        <f t="shared" si="1297"/>
        <v>0</v>
      </c>
      <c r="AN217" s="216">
        <v>0</v>
      </c>
      <c r="AO217" s="209">
        <f t="shared" ref="AO217:AP217" si="1298">AO224</f>
        <v>0</v>
      </c>
      <c r="AP217" s="209">
        <f t="shared" si="1298"/>
        <v>0</v>
      </c>
      <c r="AQ217" s="216">
        <v>0</v>
      </c>
      <c r="AS217" s="180">
        <f t="shared" si="1086"/>
        <v>0</v>
      </c>
      <c r="AT217" s="180">
        <f t="shared" si="1087"/>
        <v>0</v>
      </c>
    </row>
    <row r="218" spans="1:46" ht="20.25" customHeight="1">
      <c r="A218" s="315"/>
      <c r="B218" s="326"/>
      <c r="C218" s="326"/>
      <c r="D218" s="208" t="s">
        <v>271</v>
      </c>
      <c r="E218" s="209">
        <f t="shared" ref="E218:F218" si="1299">E225</f>
        <v>2</v>
      </c>
      <c r="F218" s="209">
        <f t="shared" si="1299"/>
        <v>0</v>
      </c>
      <c r="G218" s="216">
        <v>0</v>
      </c>
      <c r="H218" s="209">
        <f t="shared" ref="H218:I218" si="1300">H225</f>
        <v>0</v>
      </c>
      <c r="I218" s="209">
        <f t="shared" si="1300"/>
        <v>0</v>
      </c>
      <c r="J218" s="216">
        <v>0</v>
      </c>
      <c r="K218" s="209">
        <f t="shared" ref="K218:L218" si="1301">K225</f>
        <v>0</v>
      </c>
      <c r="L218" s="209">
        <f t="shared" si="1301"/>
        <v>0</v>
      </c>
      <c r="M218" s="216">
        <v>0</v>
      </c>
      <c r="N218" s="209">
        <f t="shared" ref="N218:O218" si="1302">N225</f>
        <v>0</v>
      </c>
      <c r="O218" s="209">
        <f t="shared" si="1302"/>
        <v>0</v>
      </c>
      <c r="P218" s="216">
        <v>0</v>
      </c>
      <c r="Q218" s="209">
        <f t="shared" ref="Q218:R218" si="1303">Q225</f>
        <v>0</v>
      </c>
      <c r="R218" s="209">
        <f t="shared" si="1303"/>
        <v>0</v>
      </c>
      <c r="S218" s="216">
        <v>0</v>
      </c>
      <c r="T218" s="209">
        <f t="shared" ref="T218:U218" si="1304">T225</f>
        <v>2</v>
      </c>
      <c r="U218" s="209">
        <f t="shared" si="1304"/>
        <v>0</v>
      </c>
      <c r="V218" s="216">
        <v>0</v>
      </c>
      <c r="W218" s="209">
        <f t="shared" ref="W218:X218" si="1305">W225</f>
        <v>0</v>
      </c>
      <c r="X218" s="209">
        <f t="shared" si="1305"/>
        <v>0</v>
      </c>
      <c r="Y218" s="216">
        <v>0</v>
      </c>
      <c r="Z218" s="209">
        <f t="shared" ref="Z218:AA218" si="1306">Z225</f>
        <v>0</v>
      </c>
      <c r="AA218" s="209">
        <f t="shared" si="1306"/>
        <v>0</v>
      </c>
      <c r="AB218" s="216">
        <v>0</v>
      </c>
      <c r="AC218" s="209">
        <f t="shared" ref="AC218:AD218" si="1307">AC225</f>
        <v>0</v>
      </c>
      <c r="AD218" s="209">
        <f t="shared" si="1307"/>
        <v>0</v>
      </c>
      <c r="AE218" s="216">
        <v>0</v>
      </c>
      <c r="AF218" s="209">
        <f t="shared" ref="AF218:AG218" si="1308">AF225</f>
        <v>0</v>
      </c>
      <c r="AG218" s="209">
        <f t="shared" si="1308"/>
        <v>0</v>
      </c>
      <c r="AH218" s="216">
        <v>0</v>
      </c>
      <c r="AI218" s="209">
        <f t="shared" ref="AI218:AJ218" si="1309">AI225</f>
        <v>0</v>
      </c>
      <c r="AJ218" s="209">
        <f t="shared" si="1309"/>
        <v>0</v>
      </c>
      <c r="AK218" s="216">
        <v>0</v>
      </c>
      <c r="AL218" s="209">
        <f t="shared" ref="AL218:AM218" si="1310">AL225</f>
        <v>0</v>
      </c>
      <c r="AM218" s="209">
        <f t="shared" si="1310"/>
        <v>0</v>
      </c>
      <c r="AN218" s="216">
        <v>0</v>
      </c>
      <c r="AO218" s="209">
        <f t="shared" ref="AO218:AP218" si="1311">AO225</f>
        <v>0</v>
      </c>
      <c r="AP218" s="209">
        <f t="shared" si="1311"/>
        <v>0</v>
      </c>
      <c r="AQ218" s="216">
        <v>0</v>
      </c>
      <c r="AS218" s="180">
        <f t="shared" si="1086"/>
        <v>2</v>
      </c>
      <c r="AT218" s="180">
        <f t="shared" si="1087"/>
        <v>0</v>
      </c>
    </row>
    <row r="219" spans="1:46" ht="91.5" customHeight="1">
      <c r="A219" s="315"/>
      <c r="B219" s="326"/>
      <c r="C219" s="326"/>
      <c r="D219" s="208" t="s">
        <v>277</v>
      </c>
      <c r="E219" s="209">
        <f t="shared" ref="E219:F219" si="1312">E226</f>
        <v>0</v>
      </c>
      <c r="F219" s="209">
        <f t="shared" si="1312"/>
        <v>0</v>
      </c>
      <c r="G219" s="216">
        <v>0</v>
      </c>
      <c r="H219" s="209">
        <f t="shared" ref="H219:I219" si="1313">H226</f>
        <v>0</v>
      </c>
      <c r="I219" s="209">
        <f t="shared" si="1313"/>
        <v>0</v>
      </c>
      <c r="J219" s="216">
        <v>0</v>
      </c>
      <c r="K219" s="209">
        <f t="shared" ref="K219:L219" si="1314">K226</f>
        <v>0</v>
      </c>
      <c r="L219" s="209">
        <f t="shared" si="1314"/>
        <v>0</v>
      </c>
      <c r="M219" s="216">
        <v>0</v>
      </c>
      <c r="N219" s="209">
        <f t="shared" ref="N219:O219" si="1315">N226</f>
        <v>0</v>
      </c>
      <c r="O219" s="209">
        <f t="shared" si="1315"/>
        <v>0</v>
      </c>
      <c r="P219" s="216">
        <v>0</v>
      </c>
      <c r="Q219" s="209">
        <f t="shared" ref="Q219:R219" si="1316">Q226</f>
        <v>0</v>
      </c>
      <c r="R219" s="209">
        <f t="shared" si="1316"/>
        <v>0</v>
      </c>
      <c r="S219" s="216">
        <v>0</v>
      </c>
      <c r="T219" s="209">
        <f t="shared" ref="T219:U219" si="1317">T226</f>
        <v>0</v>
      </c>
      <c r="U219" s="209">
        <f t="shared" si="1317"/>
        <v>0</v>
      </c>
      <c r="V219" s="216">
        <v>0</v>
      </c>
      <c r="W219" s="209">
        <f t="shared" ref="W219:X219" si="1318">W226</f>
        <v>0</v>
      </c>
      <c r="X219" s="209">
        <f t="shared" si="1318"/>
        <v>0</v>
      </c>
      <c r="Y219" s="216">
        <v>0</v>
      </c>
      <c r="Z219" s="209">
        <f t="shared" ref="Z219:AA219" si="1319">Z226</f>
        <v>0</v>
      </c>
      <c r="AA219" s="209">
        <f t="shared" si="1319"/>
        <v>0</v>
      </c>
      <c r="AB219" s="216">
        <v>0</v>
      </c>
      <c r="AC219" s="209">
        <f t="shared" ref="AC219:AD219" si="1320">AC226</f>
        <v>0</v>
      </c>
      <c r="AD219" s="209">
        <f t="shared" si="1320"/>
        <v>0</v>
      </c>
      <c r="AE219" s="216">
        <v>0</v>
      </c>
      <c r="AF219" s="209">
        <f t="shared" ref="AF219:AG219" si="1321">AF226</f>
        <v>0</v>
      </c>
      <c r="AG219" s="209">
        <f t="shared" si="1321"/>
        <v>0</v>
      </c>
      <c r="AH219" s="216">
        <v>0</v>
      </c>
      <c r="AI219" s="209">
        <f t="shared" ref="AI219:AJ219" si="1322">AI226</f>
        <v>0</v>
      </c>
      <c r="AJ219" s="209">
        <f t="shared" si="1322"/>
        <v>0</v>
      </c>
      <c r="AK219" s="216">
        <v>0</v>
      </c>
      <c r="AL219" s="209">
        <f t="shared" ref="AL219:AM219" si="1323">AL226</f>
        <v>0</v>
      </c>
      <c r="AM219" s="209">
        <f t="shared" si="1323"/>
        <v>0</v>
      </c>
      <c r="AN219" s="216">
        <v>0</v>
      </c>
      <c r="AO219" s="209">
        <f t="shared" ref="AO219:AP219" si="1324">AO226</f>
        <v>0</v>
      </c>
      <c r="AP219" s="209">
        <f t="shared" si="1324"/>
        <v>0</v>
      </c>
      <c r="AQ219" s="216">
        <v>0</v>
      </c>
      <c r="AS219" s="180">
        <f t="shared" si="1086"/>
        <v>0</v>
      </c>
      <c r="AT219" s="180">
        <f t="shared" si="1087"/>
        <v>0</v>
      </c>
    </row>
    <row r="220" spans="1:46" ht="33.75" customHeight="1">
      <c r="A220" s="315"/>
      <c r="B220" s="326"/>
      <c r="C220" s="326"/>
      <c r="D220" s="208" t="s">
        <v>283</v>
      </c>
      <c r="E220" s="209">
        <f t="shared" ref="E220:F220" si="1325">E227</f>
        <v>0</v>
      </c>
      <c r="F220" s="209">
        <f t="shared" si="1325"/>
        <v>0</v>
      </c>
      <c r="G220" s="216">
        <v>0</v>
      </c>
      <c r="H220" s="209">
        <f t="shared" ref="H220:I220" si="1326">H227</f>
        <v>0</v>
      </c>
      <c r="I220" s="209">
        <f t="shared" si="1326"/>
        <v>0</v>
      </c>
      <c r="J220" s="216">
        <v>0</v>
      </c>
      <c r="K220" s="209">
        <f t="shared" ref="K220:L220" si="1327">K227</f>
        <v>0</v>
      </c>
      <c r="L220" s="209">
        <f t="shared" si="1327"/>
        <v>0</v>
      </c>
      <c r="M220" s="216">
        <v>0</v>
      </c>
      <c r="N220" s="209">
        <f t="shared" ref="N220:O220" si="1328">N227</f>
        <v>0</v>
      </c>
      <c r="O220" s="209">
        <f t="shared" si="1328"/>
        <v>0</v>
      </c>
      <c r="P220" s="216">
        <v>0</v>
      </c>
      <c r="Q220" s="209">
        <f t="shared" ref="Q220:R220" si="1329">Q227</f>
        <v>0</v>
      </c>
      <c r="R220" s="209">
        <f t="shared" si="1329"/>
        <v>0</v>
      </c>
      <c r="S220" s="216">
        <v>0</v>
      </c>
      <c r="T220" s="209">
        <f t="shared" ref="T220:U220" si="1330">T227</f>
        <v>0</v>
      </c>
      <c r="U220" s="209">
        <f t="shared" si="1330"/>
        <v>0</v>
      </c>
      <c r="V220" s="216">
        <v>0</v>
      </c>
      <c r="W220" s="209">
        <f t="shared" ref="W220:X220" si="1331">W227</f>
        <v>0</v>
      </c>
      <c r="X220" s="209">
        <f t="shared" si="1331"/>
        <v>0</v>
      </c>
      <c r="Y220" s="216">
        <v>0</v>
      </c>
      <c r="Z220" s="209">
        <f t="shared" ref="Z220:AA220" si="1332">Z227</f>
        <v>0</v>
      </c>
      <c r="AA220" s="209">
        <f t="shared" si="1332"/>
        <v>0</v>
      </c>
      <c r="AB220" s="216">
        <v>0</v>
      </c>
      <c r="AC220" s="209">
        <f t="shared" ref="AC220:AD220" si="1333">AC227</f>
        <v>0</v>
      </c>
      <c r="AD220" s="209">
        <f t="shared" si="1333"/>
        <v>0</v>
      </c>
      <c r="AE220" s="216">
        <v>0</v>
      </c>
      <c r="AF220" s="209">
        <f t="shared" ref="AF220:AG220" si="1334">AF227</f>
        <v>0</v>
      </c>
      <c r="AG220" s="209">
        <f t="shared" si="1334"/>
        <v>0</v>
      </c>
      <c r="AH220" s="216">
        <v>0</v>
      </c>
      <c r="AI220" s="209">
        <f t="shared" ref="AI220:AJ220" si="1335">AI227</f>
        <v>0</v>
      </c>
      <c r="AJ220" s="209">
        <f t="shared" si="1335"/>
        <v>0</v>
      </c>
      <c r="AK220" s="216">
        <v>0</v>
      </c>
      <c r="AL220" s="209">
        <f t="shared" ref="AL220:AM220" si="1336">AL227</f>
        <v>0</v>
      </c>
      <c r="AM220" s="209">
        <f t="shared" si="1336"/>
        <v>0</v>
      </c>
      <c r="AN220" s="216">
        <v>0</v>
      </c>
      <c r="AO220" s="209">
        <f t="shared" ref="AO220:AP220" si="1337">AO227</f>
        <v>0</v>
      </c>
      <c r="AP220" s="209">
        <f t="shared" si="1337"/>
        <v>0</v>
      </c>
      <c r="AQ220" s="216">
        <v>0</v>
      </c>
      <c r="AS220" s="180">
        <f t="shared" si="1086"/>
        <v>0</v>
      </c>
      <c r="AT220" s="180">
        <f t="shared" si="1087"/>
        <v>0</v>
      </c>
    </row>
    <row r="221" spans="1:46" ht="48.75" customHeight="1">
      <c r="A221" s="315"/>
      <c r="B221" s="326"/>
      <c r="C221" s="326"/>
      <c r="D221" s="208" t="s">
        <v>284</v>
      </c>
      <c r="E221" s="209">
        <f t="shared" ref="E221:F221" si="1338">E228</f>
        <v>0</v>
      </c>
      <c r="F221" s="209">
        <f t="shared" si="1338"/>
        <v>0</v>
      </c>
      <c r="G221" s="216">
        <v>0</v>
      </c>
      <c r="H221" s="209">
        <f t="shared" ref="H221:I221" si="1339">H228</f>
        <v>0</v>
      </c>
      <c r="I221" s="209">
        <f t="shared" si="1339"/>
        <v>0</v>
      </c>
      <c r="J221" s="216">
        <v>0</v>
      </c>
      <c r="K221" s="209">
        <f t="shared" ref="K221:L221" si="1340">K228</f>
        <v>0</v>
      </c>
      <c r="L221" s="209">
        <f t="shared" si="1340"/>
        <v>0</v>
      </c>
      <c r="M221" s="216">
        <v>0</v>
      </c>
      <c r="N221" s="209">
        <f t="shared" ref="N221:O221" si="1341">N228</f>
        <v>0</v>
      </c>
      <c r="O221" s="209">
        <f t="shared" si="1341"/>
        <v>0</v>
      </c>
      <c r="P221" s="216">
        <v>0</v>
      </c>
      <c r="Q221" s="209">
        <f t="shared" ref="Q221:R221" si="1342">Q228</f>
        <v>0</v>
      </c>
      <c r="R221" s="209">
        <f t="shared" si="1342"/>
        <v>0</v>
      </c>
      <c r="S221" s="216">
        <v>0</v>
      </c>
      <c r="T221" s="209">
        <f t="shared" ref="T221:U221" si="1343">T228</f>
        <v>0</v>
      </c>
      <c r="U221" s="209">
        <f t="shared" si="1343"/>
        <v>0</v>
      </c>
      <c r="V221" s="216">
        <v>0</v>
      </c>
      <c r="W221" s="209">
        <f t="shared" ref="W221:X221" si="1344">W228</f>
        <v>0</v>
      </c>
      <c r="X221" s="209">
        <f t="shared" si="1344"/>
        <v>0</v>
      </c>
      <c r="Y221" s="216">
        <v>0</v>
      </c>
      <c r="Z221" s="209">
        <f t="shared" ref="Z221:AA221" si="1345">Z228</f>
        <v>0</v>
      </c>
      <c r="AA221" s="209">
        <f t="shared" si="1345"/>
        <v>0</v>
      </c>
      <c r="AB221" s="216">
        <v>0</v>
      </c>
      <c r="AC221" s="209">
        <f t="shared" ref="AC221:AD221" si="1346">AC228</f>
        <v>0</v>
      </c>
      <c r="AD221" s="209">
        <f t="shared" si="1346"/>
        <v>0</v>
      </c>
      <c r="AE221" s="216">
        <v>0</v>
      </c>
      <c r="AF221" s="209">
        <f t="shared" ref="AF221:AG221" si="1347">AF228</f>
        <v>0</v>
      </c>
      <c r="AG221" s="209">
        <f t="shared" si="1347"/>
        <v>0</v>
      </c>
      <c r="AH221" s="216">
        <v>0</v>
      </c>
      <c r="AI221" s="209">
        <f t="shared" ref="AI221:AJ221" si="1348">AI228</f>
        <v>0</v>
      </c>
      <c r="AJ221" s="209">
        <f t="shared" si="1348"/>
        <v>0</v>
      </c>
      <c r="AK221" s="216">
        <v>0</v>
      </c>
      <c r="AL221" s="209">
        <f t="shared" ref="AL221:AM221" si="1349">AL228</f>
        <v>0</v>
      </c>
      <c r="AM221" s="209">
        <f t="shared" si="1349"/>
        <v>0</v>
      </c>
      <c r="AN221" s="216">
        <v>0</v>
      </c>
      <c r="AO221" s="209">
        <f t="shared" ref="AO221:AP221" si="1350">AO228</f>
        <v>0</v>
      </c>
      <c r="AP221" s="209">
        <f t="shared" si="1350"/>
        <v>0</v>
      </c>
      <c r="AQ221" s="216">
        <v>0</v>
      </c>
      <c r="AS221" s="180">
        <f t="shared" si="1086"/>
        <v>0</v>
      </c>
      <c r="AT221" s="180">
        <f t="shared" si="1087"/>
        <v>0</v>
      </c>
    </row>
    <row r="222" spans="1:46" s="184" customFormat="1">
      <c r="A222" s="315" t="s">
        <v>298</v>
      </c>
      <c r="B222" s="326" t="s">
        <v>368</v>
      </c>
      <c r="C222" s="326" t="s">
        <v>332</v>
      </c>
      <c r="D222" s="208" t="s">
        <v>281</v>
      </c>
      <c r="E222" s="203">
        <f>E223+E224+E225+E227+E228</f>
        <v>2</v>
      </c>
      <c r="F222" s="203">
        <f>F223+F224+F225+F227+F228</f>
        <v>0</v>
      </c>
      <c r="G222" s="210">
        <v>0</v>
      </c>
      <c r="H222" s="203">
        <f t="shared" ref="H222" si="1351">H223+H224+H225+H227+H228</f>
        <v>0</v>
      </c>
      <c r="I222" s="203">
        <f t="shared" ref="I222" si="1352">I223+I224+I225+I227+I228</f>
        <v>0</v>
      </c>
      <c r="J222" s="210">
        <v>0</v>
      </c>
      <c r="K222" s="203">
        <f t="shared" ref="K222" si="1353">K223+K224+K225+K227+K228</f>
        <v>0</v>
      </c>
      <c r="L222" s="203">
        <f t="shared" ref="L222" si="1354">L223+L224+L225+L227+L228</f>
        <v>0</v>
      </c>
      <c r="M222" s="210">
        <v>0</v>
      </c>
      <c r="N222" s="203">
        <f t="shared" ref="N222" si="1355">N223+N224+N225+N227+N228</f>
        <v>0</v>
      </c>
      <c r="O222" s="203">
        <f t="shared" ref="O222" si="1356">O223+O224+O225+O227+O228</f>
        <v>0</v>
      </c>
      <c r="P222" s="210">
        <v>0</v>
      </c>
      <c r="Q222" s="203">
        <f t="shared" ref="Q222" si="1357">Q223+Q224+Q225+Q227+Q228</f>
        <v>0</v>
      </c>
      <c r="R222" s="203">
        <f t="shared" ref="R222" si="1358">R223+R224+R225+R227+R228</f>
        <v>0</v>
      </c>
      <c r="S222" s="210">
        <v>0</v>
      </c>
      <c r="T222" s="203">
        <f t="shared" ref="T222" si="1359">T223+T224+T225+T227+T228</f>
        <v>2</v>
      </c>
      <c r="U222" s="203">
        <f t="shared" ref="U222" si="1360">U223+U224+U225+U227+U228</f>
        <v>0</v>
      </c>
      <c r="V222" s="210">
        <v>0</v>
      </c>
      <c r="W222" s="203">
        <f t="shared" ref="W222" si="1361">W223+W224+W225+W227+W228</f>
        <v>0</v>
      </c>
      <c r="X222" s="203">
        <f t="shared" ref="X222" si="1362">X223+X224+X225+X227+X228</f>
        <v>0</v>
      </c>
      <c r="Y222" s="210">
        <v>0</v>
      </c>
      <c r="Z222" s="203">
        <f t="shared" ref="Z222" si="1363">Z223+Z224+Z225+Z227+Z228</f>
        <v>0</v>
      </c>
      <c r="AA222" s="203">
        <f t="shared" ref="AA222" si="1364">AA223+AA224+AA225+AA227+AA228</f>
        <v>0</v>
      </c>
      <c r="AB222" s="210">
        <v>0</v>
      </c>
      <c r="AC222" s="203">
        <f t="shared" ref="AC222" si="1365">AC223+AC224+AC225+AC227+AC228</f>
        <v>0</v>
      </c>
      <c r="AD222" s="203">
        <f t="shared" ref="AD222" si="1366">AD223+AD224+AD225+AD227+AD228</f>
        <v>0</v>
      </c>
      <c r="AE222" s="210">
        <v>0</v>
      </c>
      <c r="AF222" s="203">
        <f t="shared" ref="AF222" si="1367">AF223+AF224+AF225+AF227+AF228</f>
        <v>0</v>
      </c>
      <c r="AG222" s="203">
        <f t="shared" ref="AG222" si="1368">AG223+AG224+AG225+AG227+AG228</f>
        <v>0</v>
      </c>
      <c r="AH222" s="210">
        <v>0</v>
      </c>
      <c r="AI222" s="203">
        <f t="shared" ref="AI222" si="1369">AI223+AI224+AI225+AI227+AI228</f>
        <v>0</v>
      </c>
      <c r="AJ222" s="203">
        <f t="shared" ref="AJ222" si="1370">AJ223+AJ224+AJ225+AJ227+AJ228</f>
        <v>0</v>
      </c>
      <c r="AK222" s="210">
        <v>0</v>
      </c>
      <c r="AL222" s="203">
        <f t="shared" ref="AL222" si="1371">AL223+AL224+AL225+AL227+AL228</f>
        <v>0</v>
      </c>
      <c r="AM222" s="203">
        <f t="shared" ref="AM222" si="1372">AM223+AM224+AM225+AM227+AM228</f>
        <v>0</v>
      </c>
      <c r="AN222" s="210">
        <v>0</v>
      </c>
      <c r="AO222" s="203">
        <f t="shared" ref="AO222" si="1373">AO223+AO224+AO225+AO227+AO228</f>
        <v>0</v>
      </c>
      <c r="AP222" s="203">
        <f t="shared" ref="AP222" si="1374">AP223+AP224+AP225+AP227+AP228</f>
        <v>0</v>
      </c>
      <c r="AQ222" s="210">
        <v>0</v>
      </c>
      <c r="AS222" s="183">
        <f t="shared" si="1086"/>
        <v>2</v>
      </c>
      <c r="AT222" s="183">
        <f t="shared" si="1087"/>
        <v>0</v>
      </c>
    </row>
    <row r="223" spans="1:46" s="184" customFormat="1" ht="30" customHeight="1">
      <c r="A223" s="315"/>
      <c r="B223" s="326"/>
      <c r="C223" s="326"/>
      <c r="D223" s="208" t="s">
        <v>37</v>
      </c>
      <c r="E223" s="209">
        <v>0</v>
      </c>
      <c r="F223" s="206">
        <f t="shared" ref="F223:F228" si="1375">CHOOSE(IF(ISBLANK(L223),1,IF(ISBLANK(O223),2,IF(ISBLANK(R223),3,IF(ISBLANK(U223),4,IF(ISBLANK(X223),5,IF(ISBLANK(AA223),6,IF(ISBLANK(AD223),7,IF(ISBLANK(AG223),8,IF(ISBLANK(AJ223),9,IF(ISBLANK(AM223),10,IF(ISBLANK(AP223),11,12))))))))))),I223,L223,O223,R223,U223,X223,AA223,AD223,AG223,AJ223,AM223,AP223)</f>
        <v>0</v>
      </c>
      <c r="G223" s="210">
        <v>0</v>
      </c>
      <c r="H223" s="209">
        <v>0</v>
      </c>
      <c r="I223" s="209">
        <v>0</v>
      </c>
      <c r="J223" s="210">
        <v>0</v>
      </c>
      <c r="K223" s="209">
        <v>0</v>
      </c>
      <c r="L223" s="209">
        <v>0</v>
      </c>
      <c r="M223" s="210">
        <v>0</v>
      </c>
      <c r="N223" s="209">
        <v>0</v>
      </c>
      <c r="O223" s="209">
        <v>0</v>
      </c>
      <c r="P223" s="210">
        <v>0</v>
      </c>
      <c r="Q223" s="209">
        <v>0</v>
      </c>
      <c r="R223" s="209">
        <v>0</v>
      </c>
      <c r="S223" s="210">
        <v>0</v>
      </c>
      <c r="T223" s="209">
        <v>0</v>
      </c>
      <c r="U223" s="209">
        <v>0</v>
      </c>
      <c r="V223" s="210">
        <v>0</v>
      </c>
      <c r="W223" s="209">
        <v>0</v>
      </c>
      <c r="X223" s="209">
        <v>0</v>
      </c>
      <c r="Y223" s="210">
        <v>0</v>
      </c>
      <c r="Z223" s="209">
        <v>0</v>
      </c>
      <c r="AA223" s="209">
        <v>0</v>
      </c>
      <c r="AB223" s="210">
        <v>0</v>
      </c>
      <c r="AC223" s="209">
        <v>0</v>
      </c>
      <c r="AD223" s="209">
        <v>0</v>
      </c>
      <c r="AE223" s="210">
        <v>0</v>
      </c>
      <c r="AF223" s="209">
        <v>0</v>
      </c>
      <c r="AG223" s="209">
        <v>0</v>
      </c>
      <c r="AH223" s="210">
        <v>0</v>
      </c>
      <c r="AI223" s="209">
        <v>0</v>
      </c>
      <c r="AJ223" s="209">
        <v>0</v>
      </c>
      <c r="AK223" s="210">
        <v>0</v>
      </c>
      <c r="AL223" s="209">
        <v>0</v>
      </c>
      <c r="AM223" s="209">
        <v>0</v>
      </c>
      <c r="AN223" s="210">
        <v>0</v>
      </c>
      <c r="AO223" s="209">
        <v>0</v>
      </c>
      <c r="AP223" s="209">
        <v>0</v>
      </c>
      <c r="AQ223" s="210">
        <v>0</v>
      </c>
      <c r="AS223" s="183">
        <f t="shared" si="1086"/>
        <v>0</v>
      </c>
      <c r="AT223" s="183">
        <f t="shared" si="1087"/>
        <v>0</v>
      </c>
    </row>
    <row r="224" spans="1:46" s="184" customFormat="1" ht="51.75" customHeight="1">
      <c r="A224" s="315"/>
      <c r="B224" s="326"/>
      <c r="C224" s="326"/>
      <c r="D224" s="208" t="s">
        <v>2</v>
      </c>
      <c r="E224" s="209">
        <v>0</v>
      </c>
      <c r="F224" s="206">
        <f t="shared" si="1375"/>
        <v>0</v>
      </c>
      <c r="G224" s="210">
        <v>0</v>
      </c>
      <c r="H224" s="209">
        <v>0</v>
      </c>
      <c r="I224" s="209">
        <v>0</v>
      </c>
      <c r="J224" s="210">
        <v>0</v>
      </c>
      <c r="K224" s="209">
        <v>0</v>
      </c>
      <c r="L224" s="209">
        <v>0</v>
      </c>
      <c r="M224" s="210">
        <v>0</v>
      </c>
      <c r="N224" s="209">
        <v>0</v>
      </c>
      <c r="O224" s="209">
        <v>0</v>
      </c>
      <c r="P224" s="210">
        <v>0</v>
      </c>
      <c r="Q224" s="209">
        <v>0</v>
      </c>
      <c r="R224" s="209">
        <v>0</v>
      </c>
      <c r="S224" s="210">
        <v>0</v>
      </c>
      <c r="T224" s="209">
        <v>0</v>
      </c>
      <c r="U224" s="209">
        <v>0</v>
      </c>
      <c r="V224" s="210">
        <v>0</v>
      </c>
      <c r="W224" s="209">
        <v>0</v>
      </c>
      <c r="X224" s="209">
        <v>0</v>
      </c>
      <c r="Y224" s="210">
        <v>0</v>
      </c>
      <c r="Z224" s="209">
        <v>0</v>
      </c>
      <c r="AA224" s="209">
        <v>0</v>
      </c>
      <c r="AB224" s="210">
        <v>0</v>
      </c>
      <c r="AC224" s="209">
        <v>0</v>
      </c>
      <c r="AD224" s="209">
        <v>0</v>
      </c>
      <c r="AE224" s="210">
        <v>0</v>
      </c>
      <c r="AF224" s="209">
        <v>0</v>
      </c>
      <c r="AG224" s="209">
        <v>0</v>
      </c>
      <c r="AH224" s="210">
        <v>0</v>
      </c>
      <c r="AI224" s="209">
        <v>0</v>
      </c>
      <c r="AJ224" s="209">
        <v>0</v>
      </c>
      <c r="AK224" s="210">
        <v>0</v>
      </c>
      <c r="AL224" s="209">
        <v>0</v>
      </c>
      <c r="AM224" s="209">
        <v>0</v>
      </c>
      <c r="AN224" s="210">
        <v>0</v>
      </c>
      <c r="AO224" s="209">
        <v>0</v>
      </c>
      <c r="AP224" s="209">
        <v>0</v>
      </c>
      <c r="AQ224" s="210">
        <v>0</v>
      </c>
      <c r="AS224" s="183">
        <f t="shared" si="1086"/>
        <v>0</v>
      </c>
      <c r="AT224" s="183">
        <f t="shared" si="1087"/>
        <v>0</v>
      </c>
    </row>
    <row r="225" spans="1:46" s="184" customFormat="1" ht="19.5" customHeight="1">
      <c r="A225" s="315"/>
      <c r="B225" s="326"/>
      <c r="C225" s="326"/>
      <c r="D225" s="208" t="s">
        <v>271</v>
      </c>
      <c r="E225" s="209">
        <v>2</v>
      </c>
      <c r="F225" s="206">
        <f t="shared" si="1375"/>
        <v>0</v>
      </c>
      <c r="G225" s="210">
        <v>0</v>
      </c>
      <c r="H225" s="209">
        <v>0</v>
      </c>
      <c r="I225" s="209">
        <v>0</v>
      </c>
      <c r="J225" s="210">
        <v>0</v>
      </c>
      <c r="K225" s="209">
        <v>0</v>
      </c>
      <c r="L225" s="209">
        <v>0</v>
      </c>
      <c r="M225" s="210">
        <v>0</v>
      </c>
      <c r="N225" s="209">
        <v>0</v>
      </c>
      <c r="O225" s="209">
        <v>0</v>
      </c>
      <c r="P225" s="210">
        <v>0</v>
      </c>
      <c r="Q225" s="209">
        <v>0</v>
      </c>
      <c r="R225" s="209">
        <v>0</v>
      </c>
      <c r="S225" s="210">
        <v>0</v>
      </c>
      <c r="T225" s="209">
        <v>2</v>
      </c>
      <c r="U225" s="209">
        <v>0</v>
      </c>
      <c r="V225" s="210">
        <v>0</v>
      </c>
      <c r="W225" s="209">
        <v>0</v>
      </c>
      <c r="X225" s="209">
        <v>0</v>
      </c>
      <c r="Y225" s="210">
        <v>0</v>
      </c>
      <c r="Z225" s="209">
        <v>0</v>
      </c>
      <c r="AA225" s="209">
        <v>0</v>
      </c>
      <c r="AB225" s="210">
        <v>0</v>
      </c>
      <c r="AC225" s="209">
        <v>0</v>
      </c>
      <c r="AD225" s="209">
        <v>0</v>
      </c>
      <c r="AE225" s="210">
        <v>0</v>
      </c>
      <c r="AF225" s="209">
        <v>0</v>
      </c>
      <c r="AG225" s="209">
        <v>0</v>
      </c>
      <c r="AH225" s="210">
        <v>0</v>
      </c>
      <c r="AI225" s="209">
        <v>0</v>
      </c>
      <c r="AJ225" s="209">
        <v>0</v>
      </c>
      <c r="AK225" s="210">
        <v>0</v>
      </c>
      <c r="AL225" s="209">
        <v>0</v>
      </c>
      <c r="AM225" s="209">
        <v>0</v>
      </c>
      <c r="AN225" s="210">
        <v>0</v>
      </c>
      <c r="AO225" s="209">
        <v>0</v>
      </c>
      <c r="AP225" s="209">
        <v>0</v>
      </c>
      <c r="AQ225" s="210">
        <v>0</v>
      </c>
      <c r="AS225" s="183">
        <f t="shared" si="1086"/>
        <v>2</v>
      </c>
      <c r="AT225" s="183">
        <f t="shared" si="1087"/>
        <v>0</v>
      </c>
    </row>
    <row r="226" spans="1:46" s="184" customFormat="1" ht="93" customHeight="1">
      <c r="A226" s="315"/>
      <c r="B226" s="326"/>
      <c r="C226" s="326"/>
      <c r="D226" s="208" t="s">
        <v>277</v>
      </c>
      <c r="E226" s="209">
        <v>0</v>
      </c>
      <c r="F226" s="206">
        <f t="shared" si="1375"/>
        <v>0</v>
      </c>
      <c r="G226" s="210">
        <v>0</v>
      </c>
      <c r="H226" s="209">
        <v>0</v>
      </c>
      <c r="I226" s="209">
        <v>0</v>
      </c>
      <c r="J226" s="210">
        <v>0</v>
      </c>
      <c r="K226" s="209">
        <v>0</v>
      </c>
      <c r="L226" s="209">
        <v>0</v>
      </c>
      <c r="M226" s="210">
        <v>0</v>
      </c>
      <c r="N226" s="209">
        <v>0</v>
      </c>
      <c r="O226" s="209">
        <v>0</v>
      </c>
      <c r="P226" s="210">
        <v>0</v>
      </c>
      <c r="Q226" s="209">
        <v>0</v>
      </c>
      <c r="R226" s="209">
        <v>0</v>
      </c>
      <c r="S226" s="210">
        <v>0</v>
      </c>
      <c r="T226" s="209">
        <v>0</v>
      </c>
      <c r="U226" s="209">
        <v>0</v>
      </c>
      <c r="V226" s="210">
        <v>0</v>
      </c>
      <c r="W226" s="209">
        <v>0</v>
      </c>
      <c r="X226" s="209">
        <v>0</v>
      </c>
      <c r="Y226" s="210">
        <v>0</v>
      </c>
      <c r="Z226" s="209">
        <v>0</v>
      </c>
      <c r="AA226" s="209">
        <v>0</v>
      </c>
      <c r="AB226" s="210">
        <v>0</v>
      </c>
      <c r="AC226" s="209">
        <v>0</v>
      </c>
      <c r="AD226" s="209">
        <v>0</v>
      </c>
      <c r="AE226" s="210">
        <v>0</v>
      </c>
      <c r="AF226" s="209">
        <v>0</v>
      </c>
      <c r="AG226" s="209">
        <v>0</v>
      </c>
      <c r="AH226" s="210">
        <v>0</v>
      </c>
      <c r="AI226" s="209">
        <v>0</v>
      </c>
      <c r="AJ226" s="209">
        <v>0</v>
      </c>
      <c r="AK226" s="210">
        <v>0</v>
      </c>
      <c r="AL226" s="209">
        <v>0</v>
      </c>
      <c r="AM226" s="209">
        <v>0</v>
      </c>
      <c r="AN226" s="210">
        <v>0</v>
      </c>
      <c r="AO226" s="209">
        <v>0</v>
      </c>
      <c r="AP226" s="209">
        <v>0</v>
      </c>
      <c r="AQ226" s="210">
        <v>0</v>
      </c>
      <c r="AS226" s="183">
        <f t="shared" si="1086"/>
        <v>0</v>
      </c>
      <c r="AT226" s="183">
        <f t="shared" si="1087"/>
        <v>0</v>
      </c>
    </row>
    <row r="227" spans="1:46" s="184" customFormat="1" ht="30.75" customHeight="1">
      <c r="A227" s="315"/>
      <c r="B227" s="326"/>
      <c r="C227" s="326"/>
      <c r="D227" s="208" t="s">
        <v>283</v>
      </c>
      <c r="E227" s="209">
        <v>0</v>
      </c>
      <c r="F227" s="206">
        <f t="shared" si="1375"/>
        <v>0</v>
      </c>
      <c r="G227" s="210">
        <v>0</v>
      </c>
      <c r="H227" s="209">
        <v>0</v>
      </c>
      <c r="I227" s="209">
        <v>0</v>
      </c>
      <c r="J227" s="210">
        <v>0</v>
      </c>
      <c r="K227" s="209">
        <v>0</v>
      </c>
      <c r="L227" s="209">
        <v>0</v>
      </c>
      <c r="M227" s="210">
        <v>0</v>
      </c>
      <c r="N227" s="209">
        <v>0</v>
      </c>
      <c r="O227" s="209">
        <v>0</v>
      </c>
      <c r="P227" s="210">
        <v>0</v>
      </c>
      <c r="Q227" s="209">
        <v>0</v>
      </c>
      <c r="R227" s="209">
        <v>0</v>
      </c>
      <c r="S227" s="210">
        <v>0</v>
      </c>
      <c r="T227" s="209">
        <v>0</v>
      </c>
      <c r="U227" s="209">
        <v>0</v>
      </c>
      <c r="V227" s="210">
        <v>0</v>
      </c>
      <c r="W227" s="209">
        <v>0</v>
      </c>
      <c r="X227" s="209">
        <v>0</v>
      </c>
      <c r="Y227" s="210">
        <v>0</v>
      </c>
      <c r="Z227" s="209">
        <v>0</v>
      </c>
      <c r="AA227" s="209">
        <v>0</v>
      </c>
      <c r="AB227" s="210">
        <v>0</v>
      </c>
      <c r="AC227" s="209">
        <v>0</v>
      </c>
      <c r="AD227" s="209">
        <v>0</v>
      </c>
      <c r="AE227" s="210">
        <v>0</v>
      </c>
      <c r="AF227" s="209">
        <v>0</v>
      </c>
      <c r="AG227" s="209">
        <v>0</v>
      </c>
      <c r="AH227" s="210">
        <v>0</v>
      </c>
      <c r="AI227" s="209">
        <v>0</v>
      </c>
      <c r="AJ227" s="209">
        <v>0</v>
      </c>
      <c r="AK227" s="210">
        <v>0</v>
      </c>
      <c r="AL227" s="209">
        <v>0</v>
      </c>
      <c r="AM227" s="209">
        <v>0</v>
      </c>
      <c r="AN227" s="210">
        <v>0</v>
      </c>
      <c r="AO227" s="209">
        <v>0</v>
      </c>
      <c r="AP227" s="209">
        <v>0</v>
      </c>
      <c r="AQ227" s="210">
        <v>0</v>
      </c>
      <c r="AS227" s="183">
        <f t="shared" si="1086"/>
        <v>0</v>
      </c>
      <c r="AT227" s="183">
        <f t="shared" si="1087"/>
        <v>0</v>
      </c>
    </row>
    <row r="228" spans="1:46" s="184" customFormat="1" ht="48.75" customHeight="1">
      <c r="A228" s="315"/>
      <c r="B228" s="326"/>
      <c r="C228" s="326"/>
      <c r="D228" s="208" t="s">
        <v>284</v>
      </c>
      <c r="E228" s="209">
        <v>0</v>
      </c>
      <c r="F228" s="206">
        <f t="shared" si="1375"/>
        <v>0</v>
      </c>
      <c r="G228" s="210">
        <v>0</v>
      </c>
      <c r="H228" s="209">
        <v>0</v>
      </c>
      <c r="I228" s="209">
        <v>0</v>
      </c>
      <c r="J228" s="210">
        <v>0</v>
      </c>
      <c r="K228" s="209">
        <v>0</v>
      </c>
      <c r="L228" s="209">
        <v>0</v>
      </c>
      <c r="M228" s="210">
        <v>0</v>
      </c>
      <c r="N228" s="209">
        <v>0</v>
      </c>
      <c r="O228" s="209">
        <v>0</v>
      </c>
      <c r="P228" s="210">
        <v>0</v>
      </c>
      <c r="Q228" s="209">
        <v>0</v>
      </c>
      <c r="R228" s="209">
        <v>0</v>
      </c>
      <c r="S228" s="210">
        <v>0</v>
      </c>
      <c r="T228" s="209">
        <v>0</v>
      </c>
      <c r="U228" s="209">
        <v>0</v>
      </c>
      <c r="V228" s="210">
        <v>0</v>
      </c>
      <c r="W228" s="209">
        <v>0</v>
      </c>
      <c r="X228" s="209">
        <v>0</v>
      </c>
      <c r="Y228" s="210">
        <v>0</v>
      </c>
      <c r="Z228" s="209">
        <v>0</v>
      </c>
      <c r="AA228" s="209">
        <v>0</v>
      </c>
      <c r="AB228" s="210">
        <v>0</v>
      </c>
      <c r="AC228" s="209">
        <v>0</v>
      </c>
      <c r="AD228" s="209">
        <v>0</v>
      </c>
      <c r="AE228" s="210">
        <v>0</v>
      </c>
      <c r="AF228" s="209">
        <v>0</v>
      </c>
      <c r="AG228" s="209">
        <v>0</v>
      </c>
      <c r="AH228" s="210">
        <v>0</v>
      </c>
      <c r="AI228" s="209">
        <v>0</v>
      </c>
      <c r="AJ228" s="209">
        <v>0</v>
      </c>
      <c r="AK228" s="210">
        <v>0</v>
      </c>
      <c r="AL228" s="209">
        <v>0</v>
      </c>
      <c r="AM228" s="209">
        <v>0</v>
      </c>
      <c r="AN228" s="210">
        <v>0</v>
      </c>
      <c r="AO228" s="209">
        <v>0</v>
      </c>
      <c r="AP228" s="209">
        <v>0</v>
      </c>
      <c r="AQ228" s="210">
        <v>0</v>
      </c>
      <c r="AS228" s="183">
        <f t="shared" si="1086"/>
        <v>0</v>
      </c>
      <c r="AT228" s="183">
        <f t="shared" si="1087"/>
        <v>0</v>
      </c>
    </row>
    <row r="229" spans="1:46" ht="102" customHeight="1">
      <c r="A229" s="213" t="s">
        <v>299</v>
      </c>
      <c r="B229" s="208" t="s">
        <v>300</v>
      </c>
      <c r="C229" s="326"/>
      <c r="D229" s="208" t="s">
        <v>287</v>
      </c>
      <c r="E229" s="316"/>
      <c r="F229" s="210">
        <v>0</v>
      </c>
      <c r="G229" s="210">
        <v>0</v>
      </c>
      <c r="H229" s="210">
        <v>0</v>
      </c>
      <c r="I229" s="210">
        <v>0</v>
      </c>
      <c r="J229" s="210">
        <v>0</v>
      </c>
      <c r="K229" s="210">
        <v>0</v>
      </c>
      <c r="L229" s="210">
        <v>0</v>
      </c>
      <c r="M229" s="210">
        <v>0</v>
      </c>
      <c r="N229" s="210">
        <v>0</v>
      </c>
      <c r="O229" s="210">
        <v>0</v>
      </c>
      <c r="P229" s="210">
        <v>0</v>
      </c>
      <c r="Q229" s="210">
        <v>0</v>
      </c>
      <c r="R229" s="210">
        <v>0</v>
      </c>
      <c r="S229" s="210">
        <v>0</v>
      </c>
      <c r="T229" s="210">
        <v>0</v>
      </c>
      <c r="U229" s="210">
        <v>0</v>
      </c>
      <c r="V229" s="210">
        <v>0</v>
      </c>
      <c r="W229" s="210">
        <v>0</v>
      </c>
      <c r="X229" s="210">
        <v>0</v>
      </c>
      <c r="Y229" s="210">
        <v>0</v>
      </c>
      <c r="Z229" s="210">
        <v>0</v>
      </c>
      <c r="AA229" s="210">
        <v>0</v>
      </c>
      <c r="AB229" s="210">
        <v>0</v>
      </c>
      <c r="AC229" s="210">
        <v>0</v>
      </c>
      <c r="AD229" s="210">
        <v>0</v>
      </c>
      <c r="AE229" s="210">
        <v>0</v>
      </c>
      <c r="AF229" s="210">
        <v>0</v>
      </c>
      <c r="AG229" s="210">
        <v>0</v>
      </c>
      <c r="AH229" s="210">
        <v>0</v>
      </c>
      <c r="AI229" s="210">
        <v>0</v>
      </c>
      <c r="AJ229" s="210">
        <v>0</v>
      </c>
      <c r="AK229" s="210">
        <v>0</v>
      </c>
      <c r="AL229" s="210">
        <v>0</v>
      </c>
      <c r="AM229" s="210">
        <v>0</v>
      </c>
      <c r="AN229" s="210">
        <v>0</v>
      </c>
      <c r="AO229" s="210">
        <v>0</v>
      </c>
      <c r="AP229" s="210">
        <v>0</v>
      </c>
      <c r="AQ229" s="210">
        <v>0</v>
      </c>
      <c r="AS229" s="180">
        <f t="shared" si="1086"/>
        <v>0</v>
      </c>
      <c r="AT229" s="180">
        <f t="shared" si="1087"/>
        <v>0</v>
      </c>
    </row>
    <row r="230" spans="1:46" ht="55.5" customHeight="1">
      <c r="A230" s="213" t="s">
        <v>301</v>
      </c>
      <c r="B230" s="208" t="s">
        <v>302</v>
      </c>
      <c r="C230" s="326"/>
      <c r="D230" s="208" t="s">
        <v>287</v>
      </c>
      <c r="E230" s="318"/>
      <c r="F230" s="210">
        <v>0</v>
      </c>
      <c r="G230" s="210">
        <v>0</v>
      </c>
      <c r="H230" s="210">
        <v>0</v>
      </c>
      <c r="I230" s="210">
        <v>0</v>
      </c>
      <c r="J230" s="210">
        <v>0</v>
      </c>
      <c r="K230" s="210">
        <v>0</v>
      </c>
      <c r="L230" s="210">
        <v>0</v>
      </c>
      <c r="M230" s="210">
        <v>0</v>
      </c>
      <c r="N230" s="210">
        <v>0</v>
      </c>
      <c r="O230" s="210">
        <v>0</v>
      </c>
      <c r="P230" s="210">
        <v>0</v>
      </c>
      <c r="Q230" s="210">
        <v>0</v>
      </c>
      <c r="R230" s="210">
        <v>0</v>
      </c>
      <c r="S230" s="210">
        <v>0</v>
      </c>
      <c r="T230" s="210">
        <v>0</v>
      </c>
      <c r="U230" s="210">
        <v>0</v>
      </c>
      <c r="V230" s="210">
        <v>0</v>
      </c>
      <c r="W230" s="210">
        <v>0</v>
      </c>
      <c r="X230" s="210">
        <v>0</v>
      </c>
      <c r="Y230" s="210">
        <v>0</v>
      </c>
      <c r="Z230" s="210">
        <v>0</v>
      </c>
      <c r="AA230" s="210">
        <v>0</v>
      </c>
      <c r="AB230" s="210">
        <v>0</v>
      </c>
      <c r="AC230" s="210">
        <v>0</v>
      </c>
      <c r="AD230" s="210">
        <v>0</v>
      </c>
      <c r="AE230" s="210">
        <v>0</v>
      </c>
      <c r="AF230" s="210">
        <v>0</v>
      </c>
      <c r="AG230" s="210">
        <v>0</v>
      </c>
      <c r="AH230" s="210">
        <v>0</v>
      </c>
      <c r="AI230" s="210">
        <v>0</v>
      </c>
      <c r="AJ230" s="210">
        <v>0</v>
      </c>
      <c r="AK230" s="210">
        <v>0</v>
      </c>
      <c r="AL230" s="210">
        <v>0</v>
      </c>
      <c r="AM230" s="210">
        <v>0</v>
      </c>
      <c r="AN230" s="210">
        <v>0</v>
      </c>
      <c r="AO230" s="210">
        <v>0</v>
      </c>
      <c r="AP230" s="210">
        <v>0</v>
      </c>
      <c r="AQ230" s="210">
        <v>0</v>
      </c>
      <c r="AS230" s="180">
        <f t="shared" si="1086"/>
        <v>0</v>
      </c>
      <c r="AT230" s="180">
        <f t="shared" si="1087"/>
        <v>0</v>
      </c>
    </row>
    <row r="231" spans="1:46">
      <c r="A231" s="315" t="s">
        <v>15</v>
      </c>
      <c r="B231" s="326" t="s">
        <v>369</v>
      </c>
      <c r="C231" s="326" t="s">
        <v>332</v>
      </c>
      <c r="D231" s="208" t="s">
        <v>281</v>
      </c>
      <c r="E231" s="325" t="s">
        <v>282</v>
      </c>
      <c r="F231" s="210">
        <v>0</v>
      </c>
      <c r="G231" s="210">
        <v>0</v>
      </c>
      <c r="H231" s="210">
        <v>0</v>
      </c>
      <c r="I231" s="210">
        <v>0</v>
      </c>
      <c r="J231" s="210">
        <v>0</v>
      </c>
      <c r="K231" s="210">
        <v>0</v>
      </c>
      <c r="L231" s="210">
        <v>0</v>
      </c>
      <c r="M231" s="210">
        <v>0</v>
      </c>
      <c r="N231" s="210">
        <v>0</v>
      </c>
      <c r="O231" s="210">
        <v>0</v>
      </c>
      <c r="P231" s="210">
        <v>0</v>
      </c>
      <c r="Q231" s="210">
        <v>0</v>
      </c>
      <c r="R231" s="210">
        <v>0</v>
      </c>
      <c r="S231" s="210">
        <v>0</v>
      </c>
      <c r="T231" s="210">
        <v>0</v>
      </c>
      <c r="U231" s="210">
        <v>0</v>
      </c>
      <c r="V231" s="210">
        <v>0</v>
      </c>
      <c r="W231" s="210">
        <v>0</v>
      </c>
      <c r="X231" s="210">
        <v>0</v>
      </c>
      <c r="Y231" s="210">
        <v>0</v>
      </c>
      <c r="Z231" s="210">
        <v>0</v>
      </c>
      <c r="AA231" s="210">
        <v>0</v>
      </c>
      <c r="AB231" s="210">
        <v>0</v>
      </c>
      <c r="AC231" s="210">
        <v>0</v>
      </c>
      <c r="AD231" s="210">
        <v>0</v>
      </c>
      <c r="AE231" s="210">
        <v>0</v>
      </c>
      <c r="AF231" s="210">
        <v>0</v>
      </c>
      <c r="AG231" s="210">
        <v>0</v>
      </c>
      <c r="AH231" s="210">
        <v>0</v>
      </c>
      <c r="AI231" s="210">
        <v>0</v>
      </c>
      <c r="AJ231" s="210">
        <v>0</v>
      </c>
      <c r="AK231" s="210">
        <v>0</v>
      </c>
      <c r="AL231" s="210">
        <v>0</v>
      </c>
      <c r="AM231" s="210">
        <v>0</v>
      </c>
      <c r="AN231" s="210">
        <v>0</v>
      </c>
      <c r="AO231" s="210">
        <v>0</v>
      </c>
      <c r="AP231" s="210">
        <v>0</v>
      </c>
      <c r="AQ231" s="210">
        <v>0</v>
      </c>
      <c r="AS231" s="180">
        <f t="shared" si="1086"/>
        <v>0</v>
      </c>
      <c r="AT231" s="180">
        <v>0</v>
      </c>
    </row>
    <row r="232" spans="1:46" ht="33" customHeight="1">
      <c r="A232" s="315"/>
      <c r="B232" s="326"/>
      <c r="C232" s="326"/>
      <c r="D232" s="208" t="s">
        <v>37</v>
      </c>
      <c r="E232" s="325"/>
      <c r="F232" s="210">
        <v>0</v>
      </c>
      <c r="G232" s="210">
        <v>0</v>
      </c>
      <c r="H232" s="210">
        <v>0</v>
      </c>
      <c r="I232" s="210">
        <v>0</v>
      </c>
      <c r="J232" s="210">
        <v>0</v>
      </c>
      <c r="K232" s="210">
        <v>0</v>
      </c>
      <c r="L232" s="210">
        <v>0</v>
      </c>
      <c r="M232" s="210">
        <v>0</v>
      </c>
      <c r="N232" s="210">
        <v>0</v>
      </c>
      <c r="O232" s="210">
        <v>0</v>
      </c>
      <c r="P232" s="210">
        <v>0</v>
      </c>
      <c r="Q232" s="210">
        <v>0</v>
      </c>
      <c r="R232" s="210">
        <v>0</v>
      </c>
      <c r="S232" s="210">
        <v>0</v>
      </c>
      <c r="T232" s="210">
        <v>0</v>
      </c>
      <c r="U232" s="210">
        <v>0</v>
      </c>
      <c r="V232" s="210">
        <v>0</v>
      </c>
      <c r="W232" s="210">
        <v>0</v>
      </c>
      <c r="X232" s="210">
        <v>0</v>
      </c>
      <c r="Y232" s="210">
        <v>0</v>
      </c>
      <c r="Z232" s="210">
        <v>0</v>
      </c>
      <c r="AA232" s="210">
        <v>0</v>
      </c>
      <c r="AB232" s="210">
        <v>0</v>
      </c>
      <c r="AC232" s="210">
        <v>0</v>
      </c>
      <c r="AD232" s="210">
        <v>0</v>
      </c>
      <c r="AE232" s="210">
        <v>0</v>
      </c>
      <c r="AF232" s="210">
        <v>0</v>
      </c>
      <c r="AG232" s="210">
        <v>0</v>
      </c>
      <c r="AH232" s="210">
        <v>0</v>
      </c>
      <c r="AI232" s="210">
        <v>0</v>
      </c>
      <c r="AJ232" s="210">
        <v>0</v>
      </c>
      <c r="AK232" s="210">
        <v>0</v>
      </c>
      <c r="AL232" s="210">
        <v>0</v>
      </c>
      <c r="AM232" s="210">
        <v>0</v>
      </c>
      <c r="AN232" s="210">
        <v>0</v>
      </c>
      <c r="AO232" s="210">
        <v>0</v>
      </c>
      <c r="AP232" s="210">
        <v>0</v>
      </c>
      <c r="AQ232" s="210">
        <v>0</v>
      </c>
      <c r="AS232" s="180">
        <f t="shared" ref="AS232:AS273" si="1376">AO232+AL232+AI232+AF232+AC232+Z232+W232+T232+Q232+N232+K232+I232</f>
        <v>0</v>
      </c>
      <c r="AT232" s="180">
        <f t="shared" ref="AT232:AT273" si="1377">AS232-E232</f>
        <v>0</v>
      </c>
    </row>
    <row r="233" spans="1:46" ht="48.75" customHeight="1">
      <c r="A233" s="315"/>
      <c r="B233" s="326"/>
      <c r="C233" s="326"/>
      <c r="D233" s="208" t="s">
        <v>2</v>
      </c>
      <c r="E233" s="325"/>
      <c r="F233" s="210">
        <v>0</v>
      </c>
      <c r="G233" s="210">
        <v>0</v>
      </c>
      <c r="H233" s="210">
        <v>0</v>
      </c>
      <c r="I233" s="210">
        <v>0</v>
      </c>
      <c r="J233" s="210">
        <v>0</v>
      </c>
      <c r="K233" s="210">
        <v>0</v>
      </c>
      <c r="L233" s="210">
        <v>0</v>
      </c>
      <c r="M233" s="210">
        <v>0</v>
      </c>
      <c r="N233" s="210">
        <v>0</v>
      </c>
      <c r="O233" s="210">
        <v>0</v>
      </c>
      <c r="P233" s="210">
        <v>0</v>
      </c>
      <c r="Q233" s="210">
        <v>0</v>
      </c>
      <c r="R233" s="210">
        <v>0</v>
      </c>
      <c r="S233" s="210">
        <v>0</v>
      </c>
      <c r="T233" s="210">
        <v>0</v>
      </c>
      <c r="U233" s="210">
        <v>0</v>
      </c>
      <c r="V233" s="210">
        <v>0</v>
      </c>
      <c r="W233" s="210">
        <v>0</v>
      </c>
      <c r="X233" s="210">
        <v>0</v>
      </c>
      <c r="Y233" s="210">
        <v>0</v>
      </c>
      <c r="Z233" s="210">
        <v>0</v>
      </c>
      <c r="AA233" s="210">
        <v>0</v>
      </c>
      <c r="AB233" s="210">
        <v>0</v>
      </c>
      <c r="AC233" s="210">
        <v>0</v>
      </c>
      <c r="AD233" s="210">
        <v>0</v>
      </c>
      <c r="AE233" s="210">
        <v>0</v>
      </c>
      <c r="AF233" s="210">
        <v>0</v>
      </c>
      <c r="AG233" s="210">
        <v>0</v>
      </c>
      <c r="AH233" s="210">
        <v>0</v>
      </c>
      <c r="AI233" s="210">
        <v>0</v>
      </c>
      <c r="AJ233" s="210">
        <v>0</v>
      </c>
      <c r="AK233" s="210">
        <v>0</v>
      </c>
      <c r="AL233" s="210">
        <v>0</v>
      </c>
      <c r="AM233" s="210">
        <v>0</v>
      </c>
      <c r="AN233" s="210">
        <v>0</v>
      </c>
      <c r="AO233" s="210">
        <v>0</v>
      </c>
      <c r="AP233" s="210">
        <v>0</v>
      </c>
      <c r="AQ233" s="210">
        <v>0</v>
      </c>
      <c r="AS233" s="180">
        <f t="shared" si="1376"/>
        <v>0</v>
      </c>
      <c r="AT233" s="180">
        <f t="shared" si="1377"/>
        <v>0</v>
      </c>
    </row>
    <row r="234" spans="1:46" ht="20.25" customHeight="1">
      <c r="A234" s="315"/>
      <c r="B234" s="326"/>
      <c r="C234" s="326"/>
      <c r="D234" s="208" t="s">
        <v>271</v>
      </c>
      <c r="E234" s="325"/>
      <c r="F234" s="210">
        <v>0</v>
      </c>
      <c r="G234" s="210">
        <v>0</v>
      </c>
      <c r="H234" s="210">
        <v>0</v>
      </c>
      <c r="I234" s="210">
        <v>0</v>
      </c>
      <c r="J234" s="210">
        <v>0</v>
      </c>
      <c r="K234" s="210">
        <v>0</v>
      </c>
      <c r="L234" s="210">
        <v>0</v>
      </c>
      <c r="M234" s="210">
        <v>0</v>
      </c>
      <c r="N234" s="210">
        <v>0</v>
      </c>
      <c r="O234" s="210">
        <v>0</v>
      </c>
      <c r="P234" s="210">
        <v>0</v>
      </c>
      <c r="Q234" s="210">
        <v>0</v>
      </c>
      <c r="R234" s="210">
        <v>0</v>
      </c>
      <c r="S234" s="210">
        <v>0</v>
      </c>
      <c r="T234" s="210">
        <v>0</v>
      </c>
      <c r="U234" s="210">
        <v>0</v>
      </c>
      <c r="V234" s="210">
        <v>0</v>
      </c>
      <c r="W234" s="210">
        <v>0</v>
      </c>
      <c r="X234" s="210">
        <v>0</v>
      </c>
      <c r="Y234" s="210">
        <v>0</v>
      </c>
      <c r="Z234" s="210">
        <v>0</v>
      </c>
      <c r="AA234" s="210">
        <v>0</v>
      </c>
      <c r="AB234" s="210">
        <v>0</v>
      </c>
      <c r="AC234" s="210">
        <v>0</v>
      </c>
      <c r="AD234" s="210">
        <v>0</v>
      </c>
      <c r="AE234" s="210">
        <v>0</v>
      </c>
      <c r="AF234" s="210">
        <v>0</v>
      </c>
      <c r="AG234" s="210">
        <v>0</v>
      </c>
      <c r="AH234" s="210">
        <v>0</v>
      </c>
      <c r="AI234" s="210">
        <v>0</v>
      </c>
      <c r="AJ234" s="210">
        <v>0</v>
      </c>
      <c r="AK234" s="210">
        <v>0</v>
      </c>
      <c r="AL234" s="210">
        <v>0</v>
      </c>
      <c r="AM234" s="210">
        <v>0</v>
      </c>
      <c r="AN234" s="210">
        <v>0</v>
      </c>
      <c r="AO234" s="210">
        <v>0</v>
      </c>
      <c r="AP234" s="210">
        <v>0</v>
      </c>
      <c r="AQ234" s="210">
        <v>0</v>
      </c>
      <c r="AS234" s="180">
        <f t="shared" si="1376"/>
        <v>0</v>
      </c>
      <c r="AT234" s="180">
        <f t="shared" si="1377"/>
        <v>0</v>
      </c>
    </row>
    <row r="235" spans="1:46" ht="93" customHeight="1">
      <c r="A235" s="315"/>
      <c r="B235" s="326"/>
      <c r="C235" s="326"/>
      <c r="D235" s="208" t="s">
        <v>277</v>
      </c>
      <c r="E235" s="325"/>
      <c r="F235" s="210">
        <v>0</v>
      </c>
      <c r="G235" s="210">
        <v>0</v>
      </c>
      <c r="H235" s="210">
        <v>0</v>
      </c>
      <c r="I235" s="210">
        <v>0</v>
      </c>
      <c r="J235" s="210">
        <v>0</v>
      </c>
      <c r="K235" s="210">
        <v>0</v>
      </c>
      <c r="L235" s="210">
        <v>0</v>
      </c>
      <c r="M235" s="210">
        <v>0</v>
      </c>
      <c r="N235" s="210">
        <v>0</v>
      </c>
      <c r="O235" s="210">
        <v>0</v>
      </c>
      <c r="P235" s="210">
        <v>0</v>
      </c>
      <c r="Q235" s="210">
        <v>0</v>
      </c>
      <c r="R235" s="210">
        <v>0</v>
      </c>
      <c r="S235" s="210">
        <v>0</v>
      </c>
      <c r="T235" s="210">
        <v>0</v>
      </c>
      <c r="U235" s="210">
        <v>0</v>
      </c>
      <c r="V235" s="210">
        <v>0</v>
      </c>
      <c r="W235" s="210">
        <v>0</v>
      </c>
      <c r="X235" s="210">
        <v>0</v>
      </c>
      <c r="Y235" s="210">
        <v>0</v>
      </c>
      <c r="Z235" s="210">
        <v>0</v>
      </c>
      <c r="AA235" s="210">
        <v>0</v>
      </c>
      <c r="AB235" s="210">
        <v>0</v>
      </c>
      <c r="AC235" s="210">
        <v>0</v>
      </c>
      <c r="AD235" s="210">
        <v>0</v>
      </c>
      <c r="AE235" s="210">
        <v>0</v>
      </c>
      <c r="AF235" s="210">
        <v>0</v>
      </c>
      <c r="AG235" s="210">
        <v>0</v>
      </c>
      <c r="AH235" s="210">
        <v>0</v>
      </c>
      <c r="AI235" s="210">
        <v>0</v>
      </c>
      <c r="AJ235" s="210">
        <v>0</v>
      </c>
      <c r="AK235" s="210">
        <v>0</v>
      </c>
      <c r="AL235" s="210">
        <v>0</v>
      </c>
      <c r="AM235" s="210">
        <v>0</v>
      </c>
      <c r="AN235" s="210">
        <v>0</v>
      </c>
      <c r="AO235" s="210">
        <v>0</v>
      </c>
      <c r="AP235" s="210">
        <v>0</v>
      </c>
      <c r="AQ235" s="210">
        <v>0</v>
      </c>
      <c r="AS235" s="180">
        <f t="shared" si="1376"/>
        <v>0</v>
      </c>
      <c r="AT235" s="180">
        <f t="shared" si="1377"/>
        <v>0</v>
      </c>
    </row>
    <row r="236" spans="1:46" ht="36" customHeight="1">
      <c r="A236" s="315"/>
      <c r="B236" s="326"/>
      <c r="C236" s="326"/>
      <c r="D236" s="208" t="s">
        <v>283</v>
      </c>
      <c r="E236" s="325"/>
      <c r="F236" s="210">
        <v>0</v>
      </c>
      <c r="G236" s="210">
        <v>0</v>
      </c>
      <c r="H236" s="210">
        <v>0</v>
      </c>
      <c r="I236" s="210">
        <v>0</v>
      </c>
      <c r="J236" s="210">
        <v>0</v>
      </c>
      <c r="K236" s="210">
        <v>0</v>
      </c>
      <c r="L236" s="210">
        <v>0</v>
      </c>
      <c r="M236" s="210">
        <v>0</v>
      </c>
      <c r="N236" s="210">
        <v>0</v>
      </c>
      <c r="O236" s="210">
        <v>0</v>
      </c>
      <c r="P236" s="210">
        <v>0</v>
      </c>
      <c r="Q236" s="210">
        <v>0</v>
      </c>
      <c r="R236" s="210">
        <v>0</v>
      </c>
      <c r="S236" s="210">
        <v>0</v>
      </c>
      <c r="T236" s="210">
        <v>0</v>
      </c>
      <c r="U236" s="210">
        <v>0</v>
      </c>
      <c r="V236" s="210">
        <v>0</v>
      </c>
      <c r="W236" s="210">
        <v>0</v>
      </c>
      <c r="X236" s="210">
        <v>0</v>
      </c>
      <c r="Y236" s="210">
        <v>0</v>
      </c>
      <c r="Z236" s="210">
        <v>0</v>
      </c>
      <c r="AA236" s="210">
        <v>0</v>
      </c>
      <c r="AB236" s="210">
        <v>0</v>
      </c>
      <c r="AC236" s="210">
        <v>0</v>
      </c>
      <c r="AD236" s="210">
        <v>0</v>
      </c>
      <c r="AE236" s="210">
        <v>0</v>
      </c>
      <c r="AF236" s="210">
        <v>0</v>
      </c>
      <c r="AG236" s="210">
        <v>0</v>
      </c>
      <c r="AH236" s="210">
        <v>0</v>
      </c>
      <c r="AI236" s="210">
        <v>0</v>
      </c>
      <c r="AJ236" s="210">
        <v>0</v>
      </c>
      <c r="AK236" s="210">
        <v>0</v>
      </c>
      <c r="AL236" s="210">
        <v>0</v>
      </c>
      <c r="AM236" s="210">
        <v>0</v>
      </c>
      <c r="AN236" s="210">
        <v>0</v>
      </c>
      <c r="AO236" s="210">
        <v>0</v>
      </c>
      <c r="AP236" s="210">
        <v>0</v>
      </c>
      <c r="AQ236" s="210">
        <v>0</v>
      </c>
      <c r="AS236" s="180">
        <f t="shared" si="1376"/>
        <v>0</v>
      </c>
      <c r="AT236" s="180">
        <f t="shared" si="1377"/>
        <v>0</v>
      </c>
    </row>
    <row r="237" spans="1:46" ht="51" customHeight="1">
      <c r="A237" s="315"/>
      <c r="B237" s="326"/>
      <c r="C237" s="326"/>
      <c r="D237" s="208" t="s">
        <v>284</v>
      </c>
      <c r="E237" s="325"/>
      <c r="F237" s="210">
        <v>0</v>
      </c>
      <c r="G237" s="210">
        <v>0</v>
      </c>
      <c r="H237" s="210">
        <v>0</v>
      </c>
      <c r="I237" s="210">
        <v>0</v>
      </c>
      <c r="J237" s="210">
        <v>0</v>
      </c>
      <c r="K237" s="210">
        <v>0</v>
      </c>
      <c r="L237" s="210">
        <v>0</v>
      </c>
      <c r="M237" s="210">
        <v>0</v>
      </c>
      <c r="N237" s="210">
        <v>0</v>
      </c>
      <c r="O237" s="210">
        <v>0</v>
      </c>
      <c r="P237" s="210">
        <v>0</v>
      </c>
      <c r="Q237" s="210">
        <v>0</v>
      </c>
      <c r="R237" s="210">
        <v>0</v>
      </c>
      <c r="S237" s="210">
        <v>0</v>
      </c>
      <c r="T237" s="210">
        <v>0</v>
      </c>
      <c r="U237" s="210">
        <v>0</v>
      </c>
      <c r="V237" s="210">
        <v>0</v>
      </c>
      <c r="W237" s="210">
        <v>0</v>
      </c>
      <c r="X237" s="210">
        <v>0</v>
      </c>
      <c r="Y237" s="210">
        <v>0</v>
      </c>
      <c r="Z237" s="210">
        <v>0</v>
      </c>
      <c r="AA237" s="210">
        <v>0</v>
      </c>
      <c r="AB237" s="210">
        <v>0</v>
      </c>
      <c r="AC237" s="210">
        <v>0</v>
      </c>
      <c r="AD237" s="210">
        <v>0</v>
      </c>
      <c r="AE237" s="210">
        <v>0</v>
      </c>
      <c r="AF237" s="210">
        <v>0</v>
      </c>
      <c r="AG237" s="210">
        <v>0</v>
      </c>
      <c r="AH237" s="210">
        <v>0</v>
      </c>
      <c r="AI237" s="210">
        <v>0</v>
      </c>
      <c r="AJ237" s="210">
        <v>0</v>
      </c>
      <c r="AK237" s="210">
        <v>0</v>
      </c>
      <c r="AL237" s="210">
        <v>0</v>
      </c>
      <c r="AM237" s="210">
        <v>0</v>
      </c>
      <c r="AN237" s="210">
        <v>0</v>
      </c>
      <c r="AO237" s="210">
        <v>0</v>
      </c>
      <c r="AP237" s="210">
        <v>0</v>
      </c>
      <c r="AQ237" s="210">
        <v>0</v>
      </c>
      <c r="AS237" s="180">
        <f t="shared" si="1376"/>
        <v>0</v>
      </c>
      <c r="AT237" s="180">
        <f t="shared" si="1377"/>
        <v>0</v>
      </c>
    </row>
    <row r="238" spans="1:46" ht="369.75" customHeight="1">
      <c r="A238" s="213" t="s">
        <v>303</v>
      </c>
      <c r="B238" s="208" t="s">
        <v>370</v>
      </c>
      <c r="C238" s="326"/>
      <c r="D238" s="208" t="s">
        <v>287</v>
      </c>
      <c r="E238" s="316"/>
      <c r="F238" s="210">
        <v>0</v>
      </c>
      <c r="G238" s="210">
        <v>0</v>
      </c>
      <c r="H238" s="210">
        <v>0</v>
      </c>
      <c r="I238" s="210">
        <v>0</v>
      </c>
      <c r="J238" s="210">
        <v>0</v>
      </c>
      <c r="K238" s="210">
        <v>0</v>
      </c>
      <c r="L238" s="210">
        <v>0</v>
      </c>
      <c r="M238" s="210">
        <v>0</v>
      </c>
      <c r="N238" s="210">
        <v>0</v>
      </c>
      <c r="O238" s="210">
        <v>0</v>
      </c>
      <c r="P238" s="210">
        <v>0</v>
      </c>
      <c r="Q238" s="210">
        <v>0</v>
      </c>
      <c r="R238" s="210">
        <v>0</v>
      </c>
      <c r="S238" s="210">
        <v>0</v>
      </c>
      <c r="T238" s="210">
        <v>0</v>
      </c>
      <c r="U238" s="210">
        <v>0</v>
      </c>
      <c r="V238" s="210">
        <v>0</v>
      </c>
      <c r="W238" s="210">
        <v>0</v>
      </c>
      <c r="X238" s="210">
        <v>0</v>
      </c>
      <c r="Y238" s="210">
        <v>0</v>
      </c>
      <c r="Z238" s="210">
        <v>0</v>
      </c>
      <c r="AA238" s="210">
        <v>0</v>
      </c>
      <c r="AB238" s="210">
        <v>0</v>
      </c>
      <c r="AC238" s="210">
        <v>0</v>
      </c>
      <c r="AD238" s="210">
        <v>0</v>
      </c>
      <c r="AE238" s="210">
        <v>0</v>
      </c>
      <c r="AF238" s="210">
        <v>0</v>
      </c>
      <c r="AG238" s="210">
        <v>0</v>
      </c>
      <c r="AH238" s="210">
        <v>0</v>
      </c>
      <c r="AI238" s="210">
        <v>0</v>
      </c>
      <c r="AJ238" s="210">
        <v>0</v>
      </c>
      <c r="AK238" s="210">
        <v>0</v>
      </c>
      <c r="AL238" s="210">
        <v>0</v>
      </c>
      <c r="AM238" s="210">
        <v>0</v>
      </c>
      <c r="AN238" s="210">
        <v>0</v>
      </c>
      <c r="AO238" s="210">
        <v>0</v>
      </c>
      <c r="AP238" s="210">
        <v>0</v>
      </c>
      <c r="AQ238" s="210">
        <v>0</v>
      </c>
      <c r="AS238" s="180">
        <f t="shared" si="1376"/>
        <v>0</v>
      </c>
      <c r="AT238" s="180">
        <f t="shared" si="1377"/>
        <v>0</v>
      </c>
    </row>
    <row r="239" spans="1:46" ht="74.25" customHeight="1">
      <c r="A239" s="213" t="s">
        <v>371</v>
      </c>
      <c r="B239" s="208" t="s">
        <v>372</v>
      </c>
      <c r="C239" s="326"/>
      <c r="D239" s="208" t="s">
        <v>287</v>
      </c>
      <c r="E239" s="317"/>
      <c r="F239" s="210">
        <v>0</v>
      </c>
      <c r="G239" s="210">
        <v>0</v>
      </c>
      <c r="H239" s="210">
        <v>0</v>
      </c>
      <c r="I239" s="210">
        <v>0</v>
      </c>
      <c r="J239" s="210">
        <v>0</v>
      </c>
      <c r="K239" s="210">
        <v>0</v>
      </c>
      <c r="L239" s="210">
        <v>0</v>
      </c>
      <c r="M239" s="210">
        <v>0</v>
      </c>
      <c r="N239" s="210">
        <v>0</v>
      </c>
      <c r="O239" s="210">
        <v>0</v>
      </c>
      <c r="P239" s="210">
        <v>0</v>
      </c>
      <c r="Q239" s="210">
        <v>0</v>
      </c>
      <c r="R239" s="210">
        <v>0</v>
      </c>
      <c r="S239" s="210">
        <v>0</v>
      </c>
      <c r="T239" s="210">
        <v>0</v>
      </c>
      <c r="U239" s="210">
        <v>0</v>
      </c>
      <c r="V239" s="210">
        <v>0</v>
      </c>
      <c r="W239" s="210">
        <v>0</v>
      </c>
      <c r="X239" s="210">
        <v>0</v>
      </c>
      <c r="Y239" s="210">
        <v>0</v>
      </c>
      <c r="Z239" s="210">
        <v>0</v>
      </c>
      <c r="AA239" s="210">
        <v>0</v>
      </c>
      <c r="AB239" s="210">
        <v>0</v>
      </c>
      <c r="AC239" s="210">
        <v>0</v>
      </c>
      <c r="AD239" s="210">
        <v>0</v>
      </c>
      <c r="AE239" s="210">
        <v>0</v>
      </c>
      <c r="AF239" s="210">
        <v>0</v>
      </c>
      <c r="AG239" s="210">
        <v>0</v>
      </c>
      <c r="AH239" s="210">
        <v>0</v>
      </c>
      <c r="AI239" s="210">
        <v>0</v>
      </c>
      <c r="AJ239" s="210">
        <v>0</v>
      </c>
      <c r="AK239" s="210">
        <v>0</v>
      </c>
      <c r="AL239" s="210">
        <v>0</v>
      </c>
      <c r="AM239" s="210">
        <v>0</v>
      </c>
      <c r="AN239" s="210">
        <v>0</v>
      </c>
      <c r="AO239" s="210">
        <v>0</v>
      </c>
      <c r="AP239" s="210">
        <v>0</v>
      </c>
      <c r="AQ239" s="210">
        <v>0</v>
      </c>
      <c r="AS239" s="180">
        <f t="shared" si="1376"/>
        <v>0</v>
      </c>
      <c r="AT239" s="180">
        <f t="shared" si="1377"/>
        <v>0</v>
      </c>
    </row>
    <row r="240" spans="1:46" ht="240" customHeight="1">
      <c r="A240" s="213" t="s">
        <v>373</v>
      </c>
      <c r="B240" s="208" t="s">
        <v>304</v>
      </c>
      <c r="C240" s="326"/>
      <c r="D240" s="208" t="s">
        <v>287</v>
      </c>
      <c r="E240" s="318"/>
      <c r="F240" s="210">
        <v>0</v>
      </c>
      <c r="G240" s="210">
        <v>0</v>
      </c>
      <c r="H240" s="210">
        <v>0</v>
      </c>
      <c r="I240" s="210">
        <v>0</v>
      </c>
      <c r="J240" s="210">
        <v>0</v>
      </c>
      <c r="K240" s="210">
        <v>0</v>
      </c>
      <c r="L240" s="210">
        <v>0</v>
      </c>
      <c r="M240" s="210">
        <v>0</v>
      </c>
      <c r="N240" s="210">
        <v>0</v>
      </c>
      <c r="O240" s="210">
        <v>0</v>
      </c>
      <c r="P240" s="210">
        <v>0</v>
      </c>
      <c r="Q240" s="210">
        <v>0</v>
      </c>
      <c r="R240" s="210">
        <v>0</v>
      </c>
      <c r="S240" s="210">
        <v>0</v>
      </c>
      <c r="T240" s="210">
        <v>0</v>
      </c>
      <c r="U240" s="210">
        <v>0</v>
      </c>
      <c r="V240" s="210">
        <v>0</v>
      </c>
      <c r="W240" s="210">
        <v>0</v>
      </c>
      <c r="X240" s="210">
        <v>0</v>
      </c>
      <c r="Y240" s="210">
        <v>0</v>
      </c>
      <c r="Z240" s="210">
        <v>0</v>
      </c>
      <c r="AA240" s="210">
        <v>0</v>
      </c>
      <c r="AB240" s="210">
        <v>0</v>
      </c>
      <c r="AC240" s="210">
        <v>0</v>
      </c>
      <c r="AD240" s="210">
        <v>0</v>
      </c>
      <c r="AE240" s="210">
        <v>0</v>
      </c>
      <c r="AF240" s="210">
        <v>0</v>
      </c>
      <c r="AG240" s="210">
        <v>0</v>
      </c>
      <c r="AH240" s="210">
        <v>0</v>
      </c>
      <c r="AI240" s="210">
        <v>0</v>
      </c>
      <c r="AJ240" s="210">
        <v>0</v>
      </c>
      <c r="AK240" s="210">
        <v>0</v>
      </c>
      <c r="AL240" s="210">
        <v>0</v>
      </c>
      <c r="AM240" s="210">
        <v>0</v>
      </c>
      <c r="AN240" s="210">
        <v>0</v>
      </c>
      <c r="AO240" s="210">
        <v>0</v>
      </c>
      <c r="AP240" s="210">
        <v>0</v>
      </c>
      <c r="AQ240" s="210">
        <v>0</v>
      </c>
      <c r="AS240" s="180">
        <f t="shared" si="1376"/>
        <v>0</v>
      </c>
      <c r="AT240" s="180">
        <f t="shared" si="1377"/>
        <v>0</v>
      </c>
    </row>
    <row r="241" spans="1:46" s="263" customFormat="1" ht="18.75" customHeight="1">
      <c r="A241" s="319"/>
      <c r="B241" s="320" t="s">
        <v>374</v>
      </c>
      <c r="C241" s="320"/>
      <c r="D241" s="269" t="s">
        <v>281</v>
      </c>
      <c r="E241" s="203">
        <f>E242+E243+E244+E246+E247</f>
        <v>199331.09999999998</v>
      </c>
      <c r="F241" s="203">
        <f>F242+F243+F244+F246+F247</f>
        <v>0</v>
      </c>
      <c r="G241" s="220">
        <v>0</v>
      </c>
      <c r="H241" s="203">
        <f t="shared" ref="H241" si="1378">H242+H243+H244+H246+H247</f>
        <v>0</v>
      </c>
      <c r="I241" s="203">
        <f t="shared" ref="I241" si="1379">I242+I243+I244+I246+I247</f>
        <v>0</v>
      </c>
      <c r="J241" s="220">
        <v>0</v>
      </c>
      <c r="K241" s="203">
        <f t="shared" ref="K241" si="1380">K242+K243+K244+K246+K247</f>
        <v>0</v>
      </c>
      <c r="L241" s="203">
        <f t="shared" ref="L241" si="1381">L242+L243+L244+L246+L247</f>
        <v>0</v>
      </c>
      <c r="M241" s="220">
        <v>0</v>
      </c>
      <c r="N241" s="203">
        <f t="shared" ref="N241" si="1382">N242+N243+N244+N246+N247</f>
        <v>0</v>
      </c>
      <c r="O241" s="203">
        <f t="shared" ref="O241" si="1383">O242+O243+O244+O246+O247</f>
        <v>0</v>
      </c>
      <c r="P241" s="220">
        <v>0</v>
      </c>
      <c r="Q241" s="203">
        <f t="shared" ref="Q241" si="1384">Q242+Q243+Q244+Q246+Q247</f>
        <v>0</v>
      </c>
      <c r="R241" s="203">
        <f t="shared" ref="R241" si="1385">R242+R243+R244+R246+R247</f>
        <v>0</v>
      </c>
      <c r="S241" s="220">
        <v>0</v>
      </c>
      <c r="T241" s="203">
        <f t="shared" ref="T241" si="1386">T242+T243+T244+T246+T247</f>
        <v>2</v>
      </c>
      <c r="U241" s="203">
        <f t="shared" ref="U241" si="1387">U242+U243+U244+U246+U247</f>
        <v>0</v>
      </c>
      <c r="V241" s="220">
        <v>0</v>
      </c>
      <c r="W241" s="203">
        <f t="shared" ref="W241" si="1388">W242+W243+W244+W246+W247</f>
        <v>0</v>
      </c>
      <c r="X241" s="203">
        <f t="shared" ref="X241" si="1389">X242+X243+X244+X246+X247</f>
        <v>0</v>
      </c>
      <c r="Y241" s="220">
        <v>0</v>
      </c>
      <c r="Z241" s="203">
        <f t="shared" ref="Z241" si="1390">Z242+Z243+Z244+Z246+Z247</f>
        <v>0</v>
      </c>
      <c r="AA241" s="203">
        <f t="shared" ref="AA241" si="1391">AA242+AA243+AA244+AA246+AA247</f>
        <v>0</v>
      </c>
      <c r="AB241" s="220">
        <v>0</v>
      </c>
      <c r="AC241" s="203">
        <f t="shared" ref="AC241" si="1392">AC242+AC243+AC244+AC246+AC247</f>
        <v>0</v>
      </c>
      <c r="AD241" s="203">
        <f t="shared" ref="AD241" si="1393">AD242+AD243+AD244+AD246+AD247</f>
        <v>0</v>
      </c>
      <c r="AE241" s="220">
        <v>0</v>
      </c>
      <c r="AF241" s="203">
        <f t="shared" ref="AF241" si="1394">AF242+AF243+AF244+AF246+AF247</f>
        <v>0</v>
      </c>
      <c r="AG241" s="203">
        <f t="shared" ref="AG241" si="1395">AG242+AG243+AG244+AG246+AG247</f>
        <v>0</v>
      </c>
      <c r="AH241" s="220">
        <v>0</v>
      </c>
      <c r="AI241" s="203">
        <f t="shared" ref="AI241" si="1396">AI242+AI243+AI244+AI246+AI247</f>
        <v>0</v>
      </c>
      <c r="AJ241" s="203">
        <f t="shared" ref="AJ241" si="1397">AJ242+AJ243+AJ244+AJ246+AJ247</f>
        <v>0</v>
      </c>
      <c r="AK241" s="220">
        <v>0</v>
      </c>
      <c r="AL241" s="203">
        <f t="shared" ref="AL241" si="1398">AL242+AL243+AL244+AL246+AL247</f>
        <v>0</v>
      </c>
      <c r="AM241" s="203">
        <f t="shared" ref="AM241" si="1399">AM242+AM243+AM244+AM246+AM247</f>
        <v>0</v>
      </c>
      <c r="AN241" s="220">
        <v>0</v>
      </c>
      <c r="AO241" s="203">
        <f t="shared" ref="AO241" si="1400">AO242+AO243+AO244+AO246+AO247</f>
        <v>199329.09999999998</v>
      </c>
      <c r="AP241" s="203">
        <f t="shared" ref="AP241" si="1401">AP242+AP243+AP244+AP246+AP247</f>
        <v>0</v>
      </c>
      <c r="AQ241" s="220">
        <v>0</v>
      </c>
      <c r="AS241" s="264">
        <f t="shared" si="1376"/>
        <v>199331.09999999998</v>
      </c>
      <c r="AT241" s="264">
        <f t="shared" si="1377"/>
        <v>0</v>
      </c>
    </row>
    <row r="242" spans="1:46" s="265" customFormat="1" ht="30.75" customHeight="1">
      <c r="A242" s="319"/>
      <c r="B242" s="320"/>
      <c r="C242" s="320"/>
      <c r="D242" s="269" t="s">
        <v>37</v>
      </c>
      <c r="E242" s="203">
        <f>H242+K242+N242+Q242+T242+W242+Z242+AC242+AF242+AI242+AL242+AO242</f>
        <v>0</v>
      </c>
      <c r="F242" s="203">
        <f>I242+L242+O242+R242+U242+X242+AA242+AD242+AG242+AJ242+AM242+AP242</f>
        <v>0</v>
      </c>
      <c r="G242" s="220">
        <v>0</v>
      </c>
      <c r="H242" s="203">
        <f t="shared" ref="H242:I242" si="1402">H216+H174+H164+H155</f>
        <v>0</v>
      </c>
      <c r="I242" s="203">
        <f t="shared" si="1402"/>
        <v>0</v>
      </c>
      <c r="J242" s="220">
        <v>0</v>
      </c>
      <c r="K242" s="203">
        <f t="shared" ref="K242:L242" si="1403">K216+K174+K164+K155</f>
        <v>0</v>
      </c>
      <c r="L242" s="203">
        <f t="shared" si="1403"/>
        <v>0</v>
      </c>
      <c r="M242" s="220">
        <v>0</v>
      </c>
      <c r="N242" s="203">
        <f t="shared" ref="N242:O242" si="1404">N216+N174+N164+N155</f>
        <v>0</v>
      </c>
      <c r="O242" s="203">
        <f t="shared" si="1404"/>
        <v>0</v>
      </c>
      <c r="P242" s="220">
        <v>0</v>
      </c>
      <c r="Q242" s="203">
        <f t="shared" ref="Q242:R242" si="1405">Q216+Q174+Q164+Q155</f>
        <v>0</v>
      </c>
      <c r="R242" s="203">
        <f t="shared" si="1405"/>
        <v>0</v>
      </c>
      <c r="S242" s="220">
        <v>0</v>
      </c>
      <c r="T242" s="203">
        <f t="shared" ref="T242:U242" si="1406">T216+T174+T164+T155</f>
        <v>0</v>
      </c>
      <c r="U242" s="203">
        <f t="shared" si="1406"/>
        <v>0</v>
      </c>
      <c r="V242" s="220">
        <v>0</v>
      </c>
      <c r="W242" s="203">
        <f t="shared" ref="W242:X242" si="1407">W216+W174+W164+W155</f>
        <v>0</v>
      </c>
      <c r="X242" s="203">
        <f t="shared" si="1407"/>
        <v>0</v>
      </c>
      <c r="Y242" s="220">
        <v>0</v>
      </c>
      <c r="Z242" s="203">
        <f t="shared" ref="Z242:AA242" si="1408">Z216+Z174+Z164+Z155</f>
        <v>0</v>
      </c>
      <c r="AA242" s="203">
        <f t="shared" si="1408"/>
        <v>0</v>
      </c>
      <c r="AB242" s="220">
        <v>0</v>
      </c>
      <c r="AC242" s="203">
        <f t="shared" ref="AC242:AD242" si="1409">AC216+AC174+AC164+AC155</f>
        <v>0</v>
      </c>
      <c r="AD242" s="203">
        <f t="shared" si="1409"/>
        <v>0</v>
      </c>
      <c r="AE242" s="220">
        <v>0</v>
      </c>
      <c r="AF242" s="203">
        <f t="shared" ref="AF242:AG242" si="1410">AF216+AF174+AF164+AF155</f>
        <v>0</v>
      </c>
      <c r="AG242" s="203">
        <f t="shared" si="1410"/>
        <v>0</v>
      </c>
      <c r="AH242" s="220">
        <v>0</v>
      </c>
      <c r="AI242" s="203">
        <f t="shared" ref="AI242:AJ242" si="1411">AI216+AI174+AI164+AI155</f>
        <v>0</v>
      </c>
      <c r="AJ242" s="203">
        <f t="shared" si="1411"/>
        <v>0</v>
      </c>
      <c r="AK242" s="220">
        <v>0</v>
      </c>
      <c r="AL242" s="203">
        <f t="shared" ref="AL242:AM242" si="1412">AL216+AL174+AL164+AL155</f>
        <v>0</v>
      </c>
      <c r="AM242" s="203">
        <f t="shared" si="1412"/>
        <v>0</v>
      </c>
      <c r="AN242" s="220">
        <v>0</v>
      </c>
      <c r="AO242" s="203">
        <f t="shared" ref="AO242:AP242" si="1413">AO216+AO174+AO164+AO155</f>
        <v>0</v>
      </c>
      <c r="AP242" s="203">
        <f t="shared" si="1413"/>
        <v>0</v>
      </c>
      <c r="AQ242" s="220">
        <v>0</v>
      </c>
      <c r="AS242" s="266">
        <f t="shared" si="1376"/>
        <v>0</v>
      </c>
      <c r="AT242" s="266">
        <f t="shared" si="1377"/>
        <v>0</v>
      </c>
    </row>
    <row r="243" spans="1:46" s="265" customFormat="1" ht="44.25" customHeight="1">
      <c r="A243" s="319"/>
      <c r="B243" s="320"/>
      <c r="C243" s="320"/>
      <c r="D243" s="269" t="s">
        <v>2</v>
      </c>
      <c r="E243" s="203">
        <f t="shared" ref="E243:E247" si="1414">H243+K243+N243+Q243+T243+W243+Z243+AC243+AF243+AI243+AL243+AO243</f>
        <v>20632.8</v>
      </c>
      <c r="F243" s="203">
        <f t="shared" ref="F243:F247" si="1415">I243+L243+O243+R243+U243+X243+AA243+AD243+AG243+AJ243+AM243+AP243</f>
        <v>0</v>
      </c>
      <c r="G243" s="220">
        <v>0</v>
      </c>
      <c r="H243" s="203">
        <f t="shared" ref="H243:I247" si="1416">H217+H175+H165+H156</f>
        <v>0</v>
      </c>
      <c r="I243" s="203">
        <f t="shared" si="1416"/>
        <v>0</v>
      </c>
      <c r="J243" s="220">
        <v>0</v>
      </c>
      <c r="K243" s="203">
        <f t="shared" ref="K243:L243" si="1417">K217+K175+K165+K156</f>
        <v>0</v>
      </c>
      <c r="L243" s="203">
        <f t="shared" si="1417"/>
        <v>0</v>
      </c>
      <c r="M243" s="220">
        <v>0</v>
      </c>
      <c r="N243" s="203">
        <f t="shared" ref="N243:O243" si="1418">N217+N175+N165+N156</f>
        <v>0</v>
      </c>
      <c r="O243" s="203">
        <f t="shared" si="1418"/>
        <v>0</v>
      </c>
      <c r="P243" s="220">
        <v>0</v>
      </c>
      <c r="Q243" s="203">
        <f t="shared" ref="Q243:R243" si="1419">Q217+Q175+Q165+Q156</f>
        <v>0</v>
      </c>
      <c r="R243" s="203">
        <f t="shared" si="1419"/>
        <v>0</v>
      </c>
      <c r="S243" s="220">
        <v>0</v>
      </c>
      <c r="T243" s="203">
        <f t="shared" ref="T243:U243" si="1420">T217+T175+T165+T156</f>
        <v>0</v>
      </c>
      <c r="U243" s="203">
        <f t="shared" si="1420"/>
        <v>0</v>
      </c>
      <c r="V243" s="220">
        <v>0</v>
      </c>
      <c r="W243" s="203">
        <f t="shared" ref="W243:X243" si="1421">W217+W175+W165+W156</f>
        <v>0</v>
      </c>
      <c r="X243" s="203">
        <f t="shared" si="1421"/>
        <v>0</v>
      </c>
      <c r="Y243" s="220">
        <v>0</v>
      </c>
      <c r="Z243" s="203">
        <f t="shared" ref="Z243:AA243" si="1422">Z217+Z175+Z165+Z156</f>
        <v>0</v>
      </c>
      <c r="AA243" s="203">
        <f t="shared" si="1422"/>
        <v>0</v>
      </c>
      <c r="AB243" s="220">
        <v>0</v>
      </c>
      <c r="AC243" s="203">
        <f t="shared" ref="AC243:AD243" si="1423">AC217+AC175+AC165+AC156</f>
        <v>0</v>
      </c>
      <c r="AD243" s="203">
        <f t="shared" si="1423"/>
        <v>0</v>
      </c>
      <c r="AE243" s="220">
        <v>0</v>
      </c>
      <c r="AF243" s="203">
        <f t="shared" ref="AF243:AG243" si="1424">AF217+AF175+AF165+AF156</f>
        <v>0</v>
      </c>
      <c r="AG243" s="203">
        <f t="shared" si="1424"/>
        <v>0</v>
      </c>
      <c r="AH243" s="220">
        <v>0</v>
      </c>
      <c r="AI243" s="203">
        <f t="shared" ref="AI243:AJ243" si="1425">AI217+AI175+AI165+AI156</f>
        <v>0</v>
      </c>
      <c r="AJ243" s="203">
        <f t="shared" si="1425"/>
        <v>0</v>
      </c>
      <c r="AK243" s="220">
        <v>0</v>
      </c>
      <c r="AL243" s="203">
        <f t="shared" ref="AL243:AM243" si="1426">AL217+AL175+AL165+AL156</f>
        <v>0</v>
      </c>
      <c r="AM243" s="203">
        <f t="shared" si="1426"/>
        <v>0</v>
      </c>
      <c r="AN243" s="220">
        <v>0</v>
      </c>
      <c r="AO243" s="203">
        <f t="shared" ref="AO243:AP243" si="1427">AO217+AO175+AO165+AO156</f>
        <v>20632.8</v>
      </c>
      <c r="AP243" s="203">
        <f t="shared" si="1427"/>
        <v>0</v>
      </c>
      <c r="AQ243" s="220">
        <v>0</v>
      </c>
      <c r="AS243" s="266">
        <f t="shared" si="1376"/>
        <v>20632.8</v>
      </c>
      <c r="AT243" s="266">
        <f t="shared" si="1377"/>
        <v>0</v>
      </c>
    </row>
    <row r="244" spans="1:46" s="265" customFormat="1" ht="30.75" customHeight="1">
      <c r="A244" s="319"/>
      <c r="B244" s="320"/>
      <c r="C244" s="320"/>
      <c r="D244" s="258" t="s">
        <v>271</v>
      </c>
      <c r="E244" s="203">
        <f t="shared" si="1414"/>
        <v>178698.3</v>
      </c>
      <c r="F244" s="203">
        <f t="shared" si="1415"/>
        <v>0</v>
      </c>
      <c r="G244" s="220">
        <v>0</v>
      </c>
      <c r="H244" s="203">
        <f t="shared" si="1416"/>
        <v>0</v>
      </c>
      <c r="I244" s="203">
        <f t="shared" si="1416"/>
        <v>0</v>
      </c>
      <c r="J244" s="220">
        <v>0</v>
      </c>
      <c r="K244" s="203">
        <f t="shared" ref="K244:L244" si="1428">K218+K176+K166+K157</f>
        <v>0</v>
      </c>
      <c r="L244" s="203">
        <f t="shared" si="1428"/>
        <v>0</v>
      </c>
      <c r="M244" s="220">
        <v>0</v>
      </c>
      <c r="N244" s="203">
        <f t="shared" ref="N244:O244" si="1429">N218+N176+N166+N157</f>
        <v>0</v>
      </c>
      <c r="O244" s="203">
        <f t="shared" si="1429"/>
        <v>0</v>
      </c>
      <c r="P244" s="220">
        <v>0</v>
      </c>
      <c r="Q244" s="203">
        <f t="shared" ref="Q244:R244" si="1430">Q218+Q176+Q166+Q157</f>
        <v>0</v>
      </c>
      <c r="R244" s="203">
        <f t="shared" si="1430"/>
        <v>0</v>
      </c>
      <c r="S244" s="220">
        <v>0</v>
      </c>
      <c r="T244" s="203">
        <f t="shared" ref="T244:U244" si="1431">T218+T176+T166+T157</f>
        <v>2</v>
      </c>
      <c r="U244" s="203">
        <f t="shared" si="1431"/>
        <v>0</v>
      </c>
      <c r="V244" s="220">
        <v>0</v>
      </c>
      <c r="W244" s="203">
        <f t="shared" ref="W244:X244" si="1432">W218+W176+W166+W157</f>
        <v>0</v>
      </c>
      <c r="X244" s="203">
        <f t="shared" si="1432"/>
        <v>0</v>
      </c>
      <c r="Y244" s="220">
        <v>0</v>
      </c>
      <c r="Z244" s="203">
        <f t="shared" ref="Z244:AA244" si="1433">Z218+Z176+Z166+Z157</f>
        <v>0</v>
      </c>
      <c r="AA244" s="203">
        <f t="shared" si="1433"/>
        <v>0</v>
      </c>
      <c r="AB244" s="220">
        <v>0</v>
      </c>
      <c r="AC244" s="203">
        <f t="shared" ref="AC244:AD244" si="1434">AC218+AC176+AC166+AC157</f>
        <v>0</v>
      </c>
      <c r="AD244" s="203">
        <f t="shared" si="1434"/>
        <v>0</v>
      </c>
      <c r="AE244" s="220">
        <v>0</v>
      </c>
      <c r="AF244" s="203">
        <f t="shared" ref="AF244:AG244" si="1435">AF218+AF176+AF166+AF157</f>
        <v>0</v>
      </c>
      <c r="AG244" s="203">
        <f t="shared" si="1435"/>
        <v>0</v>
      </c>
      <c r="AH244" s="220">
        <v>0</v>
      </c>
      <c r="AI244" s="203">
        <f t="shared" ref="AI244:AJ244" si="1436">AI218+AI176+AI166+AI157</f>
        <v>0</v>
      </c>
      <c r="AJ244" s="203">
        <f t="shared" si="1436"/>
        <v>0</v>
      </c>
      <c r="AK244" s="220">
        <v>0</v>
      </c>
      <c r="AL244" s="203">
        <f t="shared" ref="AL244:AM244" si="1437">AL218+AL176+AL166+AL157</f>
        <v>0</v>
      </c>
      <c r="AM244" s="203">
        <f t="shared" si="1437"/>
        <v>0</v>
      </c>
      <c r="AN244" s="220">
        <v>0</v>
      </c>
      <c r="AO244" s="203">
        <f t="shared" ref="AO244:AP244" si="1438">AO218+AO176+AO166+AO157</f>
        <v>178696.3</v>
      </c>
      <c r="AP244" s="203">
        <f t="shared" si="1438"/>
        <v>0</v>
      </c>
      <c r="AQ244" s="220">
        <v>0</v>
      </c>
      <c r="AS244" s="266">
        <f t="shared" si="1376"/>
        <v>178698.3</v>
      </c>
      <c r="AT244" s="266">
        <f t="shared" si="1377"/>
        <v>0</v>
      </c>
    </row>
    <row r="245" spans="1:46" s="265" customFormat="1" ht="99.75" customHeight="1">
      <c r="A245" s="319"/>
      <c r="B245" s="320"/>
      <c r="C245" s="320"/>
      <c r="D245" s="258" t="s">
        <v>277</v>
      </c>
      <c r="E245" s="203">
        <f t="shared" si="1414"/>
        <v>0</v>
      </c>
      <c r="F245" s="203">
        <f t="shared" si="1415"/>
        <v>0</v>
      </c>
      <c r="G245" s="220">
        <v>0</v>
      </c>
      <c r="H245" s="203">
        <f t="shared" si="1416"/>
        <v>0</v>
      </c>
      <c r="I245" s="203">
        <f t="shared" si="1416"/>
        <v>0</v>
      </c>
      <c r="J245" s="220">
        <v>0</v>
      </c>
      <c r="K245" s="203">
        <f t="shared" ref="K245:L245" si="1439">K219+K177+K167+K158</f>
        <v>0</v>
      </c>
      <c r="L245" s="203">
        <f t="shared" si="1439"/>
        <v>0</v>
      </c>
      <c r="M245" s="220">
        <v>0</v>
      </c>
      <c r="N245" s="203">
        <f t="shared" ref="N245:O245" si="1440">N219+N177+N167+N158</f>
        <v>0</v>
      </c>
      <c r="O245" s="203">
        <f t="shared" si="1440"/>
        <v>0</v>
      </c>
      <c r="P245" s="220">
        <v>0</v>
      </c>
      <c r="Q245" s="203">
        <f t="shared" ref="Q245:R245" si="1441">Q219+Q177+Q167+Q158</f>
        <v>0</v>
      </c>
      <c r="R245" s="203">
        <f t="shared" si="1441"/>
        <v>0</v>
      </c>
      <c r="S245" s="220">
        <v>0</v>
      </c>
      <c r="T245" s="203">
        <f t="shared" ref="T245:U245" si="1442">T219+T177+T167+T158</f>
        <v>0</v>
      </c>
      <c r="U245" s="203">
        <f t="shared" si="1442"/>
        <v>0</v>
      </c>
      <c r="V245" s="220">
        <v>0</v>
      </c>
      <c r="W245" s="203">
        <f t="shared" ref="W245:X245" si="1443">W219+W177+W167+W158</f>
        <v>0</v>
      </c>
      <c r="X245" s="203">
        <f t="shared" si="1443"/>
        <v>0</v>
      </c>
      <c r="Y245" s="220">
        <v>0</v>
      </c>
      <c r="Z245" s="203">
        <f t="shared" ref="Z245:AA245" si="1444">Z219+Z177+Z167+Z158</f>
        <v>0</v>
      </c>
      <c r="AA245" s="203">
        <f t="shared" si="1444"/>
        <v>0</v>
      </c>
      <c r="AB245" s="220">
        <v>0</v>
      </c>
      <c r="AC245" s="203">
        <f t="shared" ref="AC245:AD245" si="1445">AC219+AC177+AC167+AC158</f>
        <v>0</v>
      </c>
      <c r="AD245" s="203">
        <f t="shared" si="1445"/>
        <v>0</v>
      </c>
      <c r="AE245" s="220">
        <v>0</v>
      </c>
      <c r="AF245" s="203">
        <f t="shared" ref="AF245:AG245" si="1446">AF219+AF177+AF167+AF158</f>
        <v>0</v>
      </c>
      <c r="AG245" s="203">
        <f t="shared" si="1446"/>
        <v>0</v>
      </c>
      <c r="AH245" s="220">
        <v>0</v>
      </c>
      <c r="AI245" s="203">
        <f t="shared" ref="AI245:AJ245" si="1447">AI219+AI177+AI167+AI158</f>
        <v>0</v>
      </c>
      <c r="AJ245" s="203">
        <f t="shared" si="1447"/>
        <v>0</v>
      </c>
      <c r="AK245" s="220">
        <v>0</v>
      </c>
      <c r="AL245" s="203">
        <f t="shared" ref="AL245:AM245" si="1448">AL219+AL177+AL167+AL158</f>
        <v>0</v>
      </c>
      <c r="AM245" s="203">
        <f t="shared" si="1448"/>
        <v>0</v>
      </c>
      <c r="AN245" s="220">
        <v>0</v>
      </c>
      <c r="AO245" s="203">
        <f t="shared" ref="AO245:AP245" si="1449">AO219+AO177+AO167+AO158</f>
        <v>0</v>
      </c>
      <c r="AP245" s="203">
        <f t="shared" si="1449"/>
        <v>0</v>
      </c>
      <c r="AQ245" s="220">
        <v>0</v>
      </c>
      <c r="AS245" s="266">
        <f t="shared" si="1376"/>
        <v>0</v>
      </c>
      <c r="AT245" s="266">
        <f t="shared" si="1377"/>
        <v>0</v>
      </c>
    </row>
    <row r="246" spans="1:46" s="265" customFormat="1" ht="29.25" customHeight="1">
      <c r="A246" s="319"/>
      <c r="B246" s="320"/>
      <c r="C246" s="320"/>
      <c r="D246" s="258" t="s">
        <v>283</v>
      </c>
      <c r="E246" s="203">
        <f t="shared" si="1414"/>
        <v>0</v>
      </c>
      <c r="F246" s="203">
        <f>I246+L246+O246+R246+U246+X246+AA246+AD246+AG246+AJ246+AM246+AP246</f>
        <v>0</v>
      </c>
      <c r="G246" s="220">
        <v>0</v>
      </c>
      <c r="H246" s="203">
        <f t="shared" si="1416"/>
        <v>0</v>
      </c>
      <c r="I246" s="203">
        <f t="shared" si="1416"/>
        <v>0</v>
      </c>
      <c r="J246" s="220">
        <v>0</v>
      </c>
      <c r="K246" s="203">
        <f t="shared" ref="K246:L246" si="1450">K220+K178+K168+K159</f>
        <v>0</v>
      </c>
      <c r="L246" s="203">
        <f t="shared" si="1450"/>
        <v>0</v>
      </c>
      <c r="M246" s="220">
        <v>0</v>
      </c>
      <c r="N246" s="203">
        <f t="shared" ref="N246:O246" si="1451">N220+N178+N168+N159</f>
        <v>0</v>
      </c>
      <c r="O246" s="203">
        <f t="shared" si="1451"/>
        <v>0</v>
      </c>
      <c r="P246" s="220">
        <v>0</v>
      </c>
      <c r="Q246" s="203">
        <f t="shared" ref="Q246:R246" si="1452">Q220+Q178+Q168+Q159</f>
        <v>0</v>
      </c>
      <c r="R246" s="203">
        <f t="shared" si="1452"/>
        <v>0</v>
      </c>
      <c r="S246" s="220">
        <v>0</v>
      </c>
      <c r="T246" s="203">
        <f t="shared" ref="T246:U246" si="1453">T220+T178+T168+T159</f>
        <v>0</v>
      </c>
      <c r="U246" s="203">
        <f t="shared" si="1453"/>
        <v>0</v>
      </c>
      <c r="V246" s="220">
        <v>0</v>
      </c>
      <c r="W246" s="203">
        <f t="shared" ref="W246:X246" si="1454">W220+W178+W168+W159</f>
        <v>0</v>
      </c>
      <c r="X246" s="203">
        <f t="shared" si="1454"/>
        <v>0</v>
      </c>
      <c r="Y246" s="220">
        <v>0</v>
      </c>
      <c r="Z246" s="203">
        <f t="shared" ref="Z246:AA246" si="1455">Z220+Z178+Z168+Z159</f>
        <v>0</v>
      </c>
      <c r="AA246" s="203">
        <f t="shared" si="1455"/>
        <v>0</v>
      </c>
      <c r="AB246" s="220">
        <v>0</v>
      </c>
      <c r="AC246" s="203">
        <f t="shared" ref="AC246:AD246" si="1456">AC220+AC178+AC168+AC159</f>
        <v>0</v>
      </c>
      <c r="AD246" s="203">
        <f t="shared" si="1456"/>
        <v>0</v>
      </c>
      <c r="AE246" s="220">
        <v>0</v>
      </c>
      <c r="AF246" s="203">
        <f t="shared" ref="AF246:AG246" si="1457">AF220+AF178+AF168+AF159</f>
        <v>0</v>
      </c>
      <c r="AG246" s="203">
        <f t="shared" si="1457"/>
        <v>0</v>
      </c>
      <c r="AH246" s="220">
        <v>0</v>
      </c>
      <c r="AI246" s="203">
        <f t="shared" ref="AI246:AJ246" si="1458">AI220+AI178+AI168+AI159</f>
        <v>0</v>
      </c>
      <c r="AJ246" s="203">
        <f t="shared" si="1458"/>
        <v>0</v>
      </c>
      <c r="AK246" s="220">
        <v>0</v>
      </c>
      <c r="AL246" s="203">
        <f t="shared" ref="AL246:AM246" si="1459">AL220+AL178+AL168+AL159</f>
        <v>0</v>
      </c>
      <c r="AM246" s="203">
        <f t="shared" si="1459"/>
        <v>0</v>
      </c>
      <c r="AN246" s="220">
        <v>0</v>
      </c>
      <c r="AO246" s="203">
        <f t="shared" ref="AO246:AP246" si="1460">AO220+AO178+AO168+AO159</f>
        <v>0</v>
      </c>
      <c r="AP246" s="203">
        <f t="shared" si="1460"/>
        <v>0</v>
      </c>
      <c r="AQ246" s="220">
        <v>0</v>
      </c>
      <c r="AS246" s="266">
        <f t="shared" si="1376"/>
        <v>0</v>
      </c>
      <c r="AT246" s="266">
        <f t="shared" si="1377"/>
        <v>0</v>
      </c>
    </row>
    <row r="247" spans="1:46" s="265" customFormat="1" ht="44.25" customHeight="1">
      <c r="A247" s="319"/>
      <c r="B247" s="320"/>
      <c r="C247" s="320"/>
      <c r="D247" s="258" t="s">
        <v>284</v>
      </c>
      <c r="E247" s="203">
        <f t="shared" si="1414"/>
        <v>0</v>
      </c>
      <c r="F247" s="203">
        <f t="shared" si="1415"/>
        <v>0</v>
      </c>
      <c r="G247" s="220">
        <v>0</v>
      </c>
      <c r="H247" s="203">
        <f t="shared" si="1416"/>
        <v>0</v>
      </c>
      <c r="I247" s="203">
        <f t="shared" si="1416"/>
        <v>0</v>
      </c>
      <c r="J247" s="220">
        <v>0</v>
      </c>
      <c r="K247" s="203">
        <f t="shared" ref="K247:L247" si="1461">K221+K179+K169+K160</f>
        <v>0</v>
      </c>
      <c r="L247" s="203">
        <f t="shared" si="1461"/>
        <v>0</v>
      </c>
      <c r="M247" s="220">
        <v>0</v>
      </c>
      <c r="N247" s="203">
        <f t="shared" ref="N247:O247" si="1462">N221+N179+N169+N160</f>
        <v>0</v>
      </c>
      <c r="O247" s="203">
        <f t="shared" si="1462"/>
        <v>0</v>
      </c>
      <c r="P247" s="220">
        <v>0</v>
      </c>
      <c r="Q247" s="203">
        <f t="shared" ref="Q247:R247" si="1463">Q221+Q179+Q169+Q160</f>
        <v>0</v>
      </c>
      <c r="R247" s="203">
        <f t="shared" si="1463"/>
        <v>0</v>
      </c>
      <c r="S247" s="220">
        <v>0</v>
      </c>
      <c r="T247" s="203">
        <f t="shared" ref="T247:U247" si="1464">T221+T179+T169+T160</f>
        <v>0</v>
      </c>
      <c r="U247" s="203">
        <f t="shared" si="1464"/>
        <v>0</v>
      </c>
      <c r="V247" s="220">
        <v>0</v>
      </c>
      <c r="W247" s="203">
        <f t="shared" ref="W247:X247" si="1465">W221+W179+W169+W160</f>
        <v>0</v>
      </c>
      <c r="X247" s="203">
        <f t="shared" si="1465"/>
        <v>0</v>
      </c>
      <c r="Y247" s="220">
        <v>0</v>
      </c>
      <c r="Z247" s="203">
        <f t="shared" ref="Z247:AA247" si="1466">Z221+Z179+Z169+Z160</f>
        <v>0</v>
      </c>
      <c r="AA247" s="203">
        <f t="shared" si="1466"/>
        <v>0</v>
      </c>
      <c r="AB247" s="220">
        <v>0</v>
      </c>
      <c r="AC247" s="203">
        <f t="shared" ref="AC247:AD247" si="1467">AC221+AC179+AC169+AC160</f>
        <v>0</v>
      </c>
      <c r="AD247" s="203">
        <f t="shared" si="1467"/>
        <v>0</v>
      </c>
      <c r="AE247" s="220">
        <v>0</v>
      </c>
      <c r="AF247" s="203">
        <f t="shared" ref="AF247:AG247" si="1468">AF221+AF179+AF169+AF160</f>
        <v>0</v>
      </c>
      <c r="AG247" s="203">
        <f t="shared" si="1468"/>
        <v>0</v>
      </c>
      <c r="AH247" s="220">
        <v>0</v>
      </c>
      <c r="AI247" s="203">
        <f t="shared" ref="AI247:AJ247" si="1469">AI221+AI179+AI169+AI160</f>
        <v>0</v>
      </c>
      <c r="AJ247" s="203">
        <f t="shared" si="1469"/>
        <v>0</v>
      </c>
      <c r="AK247" s="220">
        <v>0</v>
      </c>
      <c r="AL247" s="203">
        <f t="shared" ref="AL247:AM247" si="1470">AL221+AL179+AL169+AL160</f>
        <v>0</v>
      </c>
      <c r="AM247" s="203">
        <f t="shared" si="1470"/>
        <v>0</v>
      </c>
      <c r="AN247" s="220">
        <v>0</v>
      </c>
      <c r="AO247" s="203">
        <f t="shared" ref="AO247:AP247" si="1471">AO221+AO179+AO169+AO160</f>
        <v>0</v>
      </c>
      <c r="AP247" s="203">
        <f t="shared" si="1471"/>
        <v>0</v>
      </c>
      <c r="AQ247" s="220">
        <v>0</v>
      </c>
      <c r="AS247" s="266">
        <f t="shared" si="1376"/>
        <v>0</v>
      </c>
      <c r="AT247" s="266">
        <f t="shared" si="1377"/>
        <v>0</v>
      </c>
    </row>
    <row r="248" spans="1:46" ht="15" customHeight="1">
      <c r="A248" s="342" t="s">
        <v>376</v>
      </c>
      <c r="B248" s="343"/>
      <c r="C248" s="344"/>
      <c r="D248" s="208" t="s">
        <v>281</v>
      </c>
      <c r="E248" s="203">
        <f>E249+E250+E251</f>
        <v>992475.3</v>
      </c>
      <c r="F248" s="203">
        <f>F249+F250+F251</f>
        <v>219039.74</v>
      </c>
      <c r="G248" s="205">
        <f t="shared" ref="G248:G250" si="1472">F248/E248</f>
        <v>0.22070044463575061</v>
      </c>
      <c r="H248" s="203">
        <f>H249+H250+H251</f>
        <v>45561.8</v>
      </c>
      <c r="I248" s="203">
        <f>I249+I250+I251</f>
        <v>45561.8</v>
      </c>
      <c r="J248" s="205">
        <f t="shared" ref="J248:J250" si="1473">I248/H248</f>
        <v>1</v>
      </c>
      <c r="K248" s="203">
        <f>K249+K250+K251</f>
        <v>31711.4</v>
      </c>
      <c r="L248" s="203">
        <f>L249+L250+L251</f>
        <v>31711.4</v>
      </c>
      <c r="M248" s="205">
        <f t="shared" ref="M248:M250" si="1474">L248/K248</f>
        <v>1</v>
      </c>
      <c r="N248" s="203">
        <f>N249+N250+N251</f>
        <v>106925.9</v>
      </c>
      <c r="O248" s="203">
        <f>O249+O250+O251</f>
        <v>106925.9</v>
      </c>
      <c r="P248" s="205">
        <f t="shared" ref="P248:P250" si="1475">O248/N248</f>
        <v>1</v>
      </c>
      <c r="Q248" s="203">
        <f>Q249+Q250+Q251</f>
        <v>34840.6</v>
      </c>
      <c r="R248" s="203">
        <f>R249+R250+R251</f>
        <v>34840.639999999999</v>
      </c>
      <c r="S248" s="205">
        <f t="shared" ref="S248:S250" si="1476">R248/Q248</f>
        <v>1.0000011480858539</v>
      </c>
      <c r="T248" s="203">
        <f>T249+T250+T251</f>
        <v>118220.2</v>
      </c>
      <c r="U248" s="203">
        <f>U249+U250+U251</f>
        <v>0</v>
      </c>
      <c r="V248" s="210">
        <v>0</v>
      </c>
      <c r="W248" s="203">
        <f>W249+W250+W251</f>
        <v>83764</v>
      </c>
      <c r="X248" s="203">
        <f>X249+X250+X251</f>
        <v>0</v>
      </c>
      <c r="Y248" s="210">
        <v>0</v>
      </c>
      <c r="Z248" s="203">
        <f>Z249+Z250+Z251</f>
        <v>77407.399999999994</v>
      </c>
      <c r="AA248" s="203">
        <f>AA249+AA250+AA251</f>
        <v>0</v>
      </c>
      <c r="AB248" s="210">
        <v>0</v>
      </c>
      <c r="AC248" s="203">
        <f>AC249+AC250+AC251</f>
        <v>63764</v>
      </c>
      <c r="AD248" s="203">
        <f>AD249+AD250+AD251</f>
        <v>0</v>
      </c>
      <c r="AE248" s="210">
        <v>0</v>
      </c>
      <c r="AF248" s="203">
        <f>AF249+AF250+AF251</f>
        <v>63764</v>
      </c>
      <c r="AG248" s="203">
        <f>AG249+AG250+AG251</f>
        <v>0</v>
      </c>
      <c r="AH248" s="210">
        <v>0</v>
      </c>
      <c r="AI248" s="203">
        <f>AI249+AI250+AI251</f>
        <v>63764</v>
      </c>
      <c r="AJ248" s="203">
        <f>AJ249+AJ250+AJ251</f>
        <v>0</v>
      </c>
      <c r="AK248" s="210">
        <v>0</v>
      </c>
      <c r="AL248" s="203">
        <f>AL249+AL250+AL251</f>
        <v>63764</v>
      </c>
      <c r="AM248" s="203">
        <f>AM249+AM250+AM251</f>
        <v>0</v>
      </c>
      <c r="AN248" s="210">
        <v>0</v>
      </c>
      <c r="AO248" s="203">
        <f>AO249+AO250+AO251</f>
        <v>238987.99999999997</v>
      </c>
      <c r="AP248" s="203">
        <f>AP249+AP250+AP251</f>
        <v>0</v>
      </c>
      <c r="AQ248" s="210">
        <v>0</v>
      </c>
      <c r="AS248" s="180">
        <f t="shared" si="1376"/>
        <v>992475.3</v>
      </c>
      <c r="AT248" s="180">
        <f t="shared" si="1377"/>
        <v>0</v>
      </c>
    </row>
    <row r="249" spans="1:46" s="184" customFormat="1" ht="27.6">
      <c r="A249" s="345"/>
      <c r="B249" s="346"/>
      <c r="C249" s="347"/>
      <c r="D249" s="208" t="s">
        <v>37</v>
      </c>
      <c r="E249" s="206">
        <f>H249+K249+N249+Q249+T249+W249+Z249+AC249+AF249+AI249+AL249+AO249</f>
        <v>3451.2000000000003</v>
      </c>
      <c r="F249" s="206">
        <f>I249+L249+O249+R249+U249+X249+AA249+AD249+AG249+AJ249+AM249+AP249</f>
        <v>803.94</v>
      </c>
      <c r="G249" s="207">
        <f t="shared" si="1472"/>
        <v>0.23294506258692629</v>
      </c>
      <c r="H249" s="206">
        <f t="shared" ref="H249:I251" si="1477">H8-H256-H263-H270</f>
        <v>0</v>
      </c>
      <c r="I249" s="206">
        <f t="shared" si="1477"/>
        <v>0</v>
      </c>
      <c r="J249" s="207">
        <v>0</v>
      </c>
      <c r="K249" s="206">
        <f t="shared" ref="K249:L251" si="1478">K8-K256-K263-K270</f>
        <v>270.7</v>
      </c>
      <c r="L249" s="206">
        <f t="shared" si="1478"/>
        <v>270.7</v>
      </c>
      <c r="M249" s="207">
        <f t="shared" si="1474"/>
        <v>1</v>
      </c>
      <c r="N249" s="206">
        <f t="shared" ref="N249:O251" si="1479">N8-N256-N263-N270</f>
        <v>269.3</v>
      </c>
      <c r="O249" s="206">
        <f t="shared" si="1479"/>
        <v>269.3</v>
      </c>
      <c r="P249" s="207">
        <f t="shared" si="1475"/>
        <v>1</v>
      </c>
      <c r="Q249" s="206">
        <f t="shared" ref="Q249:R251" si="1480">Q8-Q256-Q263-Q270</f>
        <v>263.89999999999998</v>
      </c>
      <c r="R249" s="206">
        <f t="shared" si="1480"/>
        <v>263.94</v>
      </c>
      <c r="S249" s="207">
        <f t="shared" si="1476"/>
        <v>1.0001515725653658</v>
      </c>
      <c r="T249" s="206">
        <f t="shared" ref="T249:U251" si="1481">T8-T256-T263-T270</f>
        <v>2647.3</v>
      </c>
      <c r="U249" s="206">
        <f t="shared" si="1481"/>
        <v>0</v>
      </c>
      <c r="V249" s="210">
        <v>0</v>
      </c>
      <c r="W249" s="206">
        <f t="shared" ref="W249:X251" si="1482">W8-W256-W263-W270</f>
        <v>0</v>
      </c>
      <c r="X249" s="206">
        <f t="shared" si="1482"/>
        <v>0</v>
      </c>
      <c r="Y249" s="210">
        <v>0</v>
      </c>
      <c r="Z249" s="206">
        <f t="shared" ref="Z249:AA251" si="1483">Z8-Z256-Z263-Z270</f>
        <v>0</v>
      </c>
      <c r="AA249" s="206">
        <f t="shared" si="1483"/>
        <v>0</v>
      </c>
      <c r="AB249" s="210">
        <v>0</v>
      </c>
      <c r="AC249" s="206">
        <f t="shared" ref="AC249:AD251" si="1484">AC8-AC256-AC263-AC270</f>
        <v>0</v>
      </c>
      <c r="AD249" s="206">
        <f t="shared" si="1484"/>
        <v>0</v>
      </c>
      <c r="AE249" s="210">
        <v>0</v>
      </c>
      <c r="AF249" s="206">
        <f t="shared" ref="AF249:AG251" si="1485">AF8-AF256-AF263-AF270</f>
        <v>0</v>
      </c>
      <c r="AG249" s="206">
        <f t="shared" si="1485"/>
        <v>0</v>
      </c>
      <c r="AH249" s="210">
        <v>0</v>
      </c>
      <c r="AI249" s="206">
        <f t="shared" ref="AI249:AJ251" si="1486">AI8-AI256-AI263-AI270</f>
        <v>0</v>
      </c>
      <c r="AJ249" s="206">
        <f t="shared" si="1486"/>
        <v>0</v>
      </c>
      <c r="AK249" s="210">
        <v>0</v>
      </c>
      <c r="AL249" s="206">
        <f t="shared" ref="AL249:AM251" si="1487">AL8-AL256-AL263-AL270</f>
        <v>0</v>
      </c>
      <c r="AM249" s="206">
        <f t="shared" si="1487"/>
        <v>0</v>
      </c>
      <c r="AN249" s="210">
        <v>0</v>
      </c>
      <c r="AO249" s="206">
        <f t="shared" ref="AO249:AP251" si="1488">AO8-AO256-AO263-AO270</f>
        <v>0</v>
      </c>
      <c r="AP249" s="206">
        <f t="shared" si="1488"/>
        <v>0</v>
      </c>
      <c r="AQ249" s="210">
        <v>0</v>
      </c>
      <c r="AS249" s="183">
        <f t="shared" si="1376"/>
        <v>3451.2000000000003</v>
      </c>
      <c r="AT249" s="183">
        <f t="shared" si="1377"/>
        <v>0</v>
      </c>
    </row>
    <row r="250" spans="1:46" s="184" customFormat="1" ht="41.4">
      <c r="A250" s="345"/>
      <c r="B250" s="346"/>
      <c r="C250" s="347"/>
      <c r="D250" s="208" t="s">
        <v>2</v>
      </c>
      <c r="E250" s="206">
        <f t="shared" ref="E250:F251" si="1489">H250+K250+N250+Q250+T250+W250+Z250+AC250+AF250+AI250+AL250+AO250</f>
        <v>171921</v>
      </c>
      <c r="F250" s="206">
        <f t="shared" si="1489"/>
        <v>53486.3</v>
      </c>
      <c r="G250" s="207">
        <f t="shared" si="1472"/>
        <v>0.31110975389859297</v>
      </c>
      <c r="H250" s="206">
        <f t="shared" si="1477"/>
        <v>12780.7</v>
      </c>
      <c r="I250" s="206">
        <f t="shared" si="1477"/>
        <v>12780.7</v>
      </c>
      <c r="J250" s="207">
        <f t="shared" si="1473"/>
        <v>1</v>
      </c>
      <c r="K250" s="206">
        <f t="shared" si="1478"/>
        <v>12815.2</v>
      </c>
      <c r="L250" s="206">
        <f t="shared" si="1478"/>
        <v>12815.2</v>
      </c>
      <c r="M250" s="207">
        <f t="shared" si="1474"/>
        <v>1</v>
      </c>
      <c r="N250" s="206">
        <f t="shared" si="1479"/>
        <v>12939.400000000001</v>
      </c>
      <c r="O250" s="206">
        <f t="shared" si="1479"/>
        <v>12939.400000000001</v>
      </c>
      <c r="P250" s="207">
        <f t="shared" si="1475"/>
        <v>1</v>
      </c>
      <c r="Q250" s="206">
        <f t="shared" si="1480"/>
        <v>14951</v>
      </c>
      <c r="R250" s="206">
        <f t="shared" si="1480"/>
        <v>14951</v>
      </c>
      <c r="S250" s="207">
        <f t="shared" si="1476"/>
        <v>1</v>
      </c>
      <c r="T250" s="206">
        <f t="shared" si="1481"/>
        <v>21624.699999999997</v>
      </c>
      <c r="U250" s="206">
        <f t="shared" si="1481"/>
        <v>0</v>
      </c>
      <c r="V250" s="210">
        <v>0</v>
      </c>
      <c r="W250" s="206">
        <f t="shared" si="1482"/>
        <v>13830</v>
      </c>
      <c r="X250" s="206">
        <f t="shared" si="1482"/>
        <v>0</v>
      </c>
      <c r="Y250" s="210">
        <v>0</v>
      </c>
      <c r="Z250" s="206">
        <f t="shared" si="1483"/>
        <v>13830</v>
      </c>
      <c r="AA250" s="206">
        <f t="shared" si="1483"/>
        <v>0</v>
      </c>
      <c r="AB250" s="210">
        <v>0</v>
      </c>
      <c r="AC250" s="206">
        <f t="shared" si="1484"/>
        <v>13830</v>
      </c>
      <c r="AD250" s="206">
        <f t="shared" si="1484"/>
        <v>0</v>
      </c>
      <c r="AE250" s="210">
        <v>0</v>
      </c>
      <c r="AF250" s="206">
        <f t="shared" si="1485"/>
        <v>13830</v>
      </c>
      <c r="AG250" s="206">
        <f t="shared" si="1485"/>
        <v>0</v>
      </c>
      <c r="AH250" s="210">
        <v>0</v>
      </c>
      <c r="AI250" s="206">
        <f t="shared" si="1486"/>
        <v>13830</v>
      </c>
      <c r="AJ250" s="206">
        <f t="shared" si="1486"/>
        <v>0</v>
      </c>
      <c r="AK250" s="210">
        <v>0</v>
      </c>
      <c r="AL250" s="206">
        <f t="shared" si="1487"/>
        <v>13830</v>
      </c>
      <c r="AM250" s="206">
        <f t="shared" si="1487"/>
        <v>0</v>
      </c>
      <c r="AN250" s="210">
        <v>0</v>
      </c>
      <c r="AO250" s="206">
        <f t="shared" si="1488"/>
        <v>13830.000000000004</v>
      </c>
      <c r="AP250" s="206">
        <f t="shared" si="1488"/>
        <v>0</v>
      </c>
      <c r="AQ250" s="210">
        <v>0</v>
      </c>
      <c r="AS250" s="183">
        <f t="shared" si="1376"/>
        <v>171921.00000000003</v>
      </c>
      <c r="AT250" s="183">
        <f t="shared" si="1377"/>
        <v>0</v>
      </c>
    </row>
    <row r="251" spans="1:46" s="184" customFormat="1" ht="21.75" customHeight="1">
      <c r="A251" s="345"/>
      <c r="B251" s="346"/>
      <c r="C251" s="347"/>
      <c r="D251" s="208" t="s">
        <v>271</v>
      </c>
      <c r="E251" s="206">
        <f t="shared" si="1489"/>
        <v>817103.10000000009</v>
      </c>
      <c r="F251" s="206">
        <f t="shared" si="1489"/>
        <v>164749.5</v>
      </c>
      <c r="G251" s="207">
        <f>F251/E251</f>
        <v>0.20162633087550394</v>
      </c>
      <c r="H251" s="206">
        <f t="shared" si="1477"/>
        <v>32781.1</v>
      </c>
      <c r="I251" s="206">
        <f t="shared" si="1477"/>
        <v>32781.1</v>
      </c>
      <c r="J251" s="207">
        <f>I251/H251</f>
        <v>1</v>
      </c>
      <c r="K251" s="206">
        <f t="shared" si="1478"/>
        <v>18625.5</v>
      </c>
      <c r="L251" s="206">
        <f t="shared" si="1478"/>
        <v>18625.5</v>
      </c>
      <c r="M251" s="207">
        <f>L251/K251</f>
        <v>1</v>
      </c>
      <c r="N251" s="206">
        <f t="shared" si="1479"/>
        <v>93717.2</v>
      </c>
      <c r="O251" s="206">
        <f t="shared" si="1479"/>
        <v>93717.2</v>
      </c>
      <c r="P251" s="207">
        <f>O251/N251</f>
        <v>1</v>
      </c>
      <c r="Q251" s="206">
        <f t="shared" si="1480"/>
        <v>19625.7</v>
      </c>
      <c r="R251" s="206">
        <f t="shared" si="1480"/>
        <v>19625.7</v>
      </c>
      <c r="S251" s="207">
        <f>R251/Q251</f>
        <v>1</v>
      </c>
      <c r="T251" s="206">
        <f t="shared" si="1481"/>
        <v>93948.2</v>
      </c>
      <c r="U251" s="206">
        <f t="shared" si="1481"/>
        <v>0</v>
      </c>
      <c r="V251" s="210">
        <v>0</v>
      </c>
      <c r="W251" s="206">
        <f t="shared" si="1482"/>
        <v>69934</v>
      </c>
      <c r="X251" s="206">
        <f t="shared" si="1482"/>
        <v>0</v>
      </c>
      <c r="Y251" s="210">
        <v>0</v>
      </c>
      <c r="Z251" s="206">
        <f t="shared" si="1483"/>
        <v>63577.4</v>
      </c>
      <c r="AA251" s="206">
        <f t="shared" si="1483"/>
        <v>0</v>
      </c>
      <c r="AB251" s="210">
        <v>0</v>
      </c>
      <c r="AC251" s="206">
        <f t="shared" si="1484"/>
        <v>49934</v>
      </c>
      <c r="AD251" s="206">
        <f t="shared" si="1484"/>
        <v>0</v>
      </c>
      <c r="AE251" s="210">
        <v>0</v>
      </c>
      <c r="AF251" s="206">
        <f t="shared" si="1485"/>
        <v>49934</v>
      </c>
      <c r="AG251" s="206">
        <f t="shared" si="1485"/>
        <v>0</v>
      </c>
      <c r="AH251" s="210">
        <v>0</v>
      </c>
      <c r="AI251" s="206">
        <f t="shared" si="1486"/>
        <v>49934</v>
      </c>
      <c r="AJ251" s="206">
        <f t="shared" si="1486"/>
        <v>0</v>
      </c>
      <c r="AK251" s="210">
        <v>0</v>
      </c>
      <c r="AL251" s="206">
        <f t="shared" si="1487"/>
        <v>49934</v>
      </c>
      <c r="AM251" s="206">
        <f t="shared" si="1487"/>
        <v>0</v>
      </c>
      <c r="AN251" s="210">
        <v>0</v>
      </c>
      <c r="AO251" s="206">
        <f t="shared" si="1488"/>
        <v>225157.99999999997</v>
      </c>
      <c r="AP251" s="206">
        <f t="shared" si="1488"/>
        <v>0</v>
      </c>
      <c r="AQ251" s="210">
        <v>0</v>
      </c>
      <c r="AS251" s="183">
        <f t="shared" si="1376"/>
        <v>817103.09999999986</v>
      </c>
      <c r="AT251" s="183">
        <f t="shared" si="1377"/>
        <v>0</v>
      </c>
    </row>
    <row r="252" spans="1:46" s="184" customFormat="1" ht="82.8">
      <c r="A252" s="345"/>
      <c r="B252" s="346"/>
      <c r="C252" s="347"/>
      <c r="D252" s="208" t="s">
        <v>277</v>
      </c>
      <c r="E252" s="209">
        <v>0</v>
      </c>
      <c r="F252" s="206">
        <f t="shared" ref="F252:F254" si="1490">CHOOSE(IF(ISBLANK(L252),1,IF(ISBLANK(O252),2,IF(ISBLANK(R252),3,IF(ISBLANK(U252),4,IF(ISBLANK(X252),5,IF(ISBLANK(AA252),6,IF(ISBLANK(AD252),7,IF(ISBLANK(AG252),8,IF(ISBLANK(AJ252),9,IF(ISBLANK(AM252),10,IF(ISBLANK(AP252),11,12))))))))))),I252,L252,O252,R252,U252,X252,AA252,AD252,AG252,AJ252,AM252,AP252)</f>
        <v>0</v>
      </c>
      <c r="G252" s="210">
        <v>0</v>
      </c>
      <c r="H252" s="209">
        <v>0</v>
      </c>
      <c r="I252" s="209">
        <v>0</v>
      </c>
      <c r="J252" s="210">
        <v>0</v>
      </c>
      <c r="K252" s="209">
        <v>0</v>
      </c>
      <c r="L252" s="209">
        <v>0</v>
      </c>
      <c r="M252" s="210">
        <v>0</v>
      </c>
      <c r="N252" s="209">
        <v>0</v>
      </c>
      <c r="O252" s="209">
        <v>0</v>
      </c>
      <c r="P252" s="210">
        <v>0</v>
      </c>
      <c r="Q252" s="209">
        <v>0</v>
      </c>
      <c r="R252" s="209">
        <v>0</v>
      </c>
      <c r="S252" s="210">
        <v>0</v>
      </c>
      <c r="T252" s="209">
        <v>0</v>
      </c>
      <c r="U252" s="209">
        <v>0</v>
      </c>
      <c r="V252" s="210">
        <v>0</v>
      </c>
      <c r="W252" s="209">
        <v>0</v>
      </c>
      <c r="X252" s="209">
        <v>0</v>
      </c>
      <c r="Y252" s="210">
        <v>0</v>
      </c>
      <c r="Z252" s="209">
        <v>0</v>
      </c>
      <c r="AA252" s="209">
        <v>0</v>
      </c>
      <c r="AB252" s="210">
        <v>0</v>
      </c>
      <c r="AC252" s="209">
        <v>0</v>
      </c>
      <c r="AD252" s="209">
        <v>0</v>
      </c>
      <c r="AE252" s="210">
        <v>0</v>
      </c>
      <c r="AF252" s="209">
        <v>0</v>
      </c>
      <c r="AG252" s="209">
        <v>0</v>
      </c>
      <c r="AH252" s="210">
        <v>0</v>
      </c>
      <c r="AI252" s="209">
        <v>0</v>
      </c>
      <c r="AJ252" s="209">
        <v>0</v>
      </c>
      <c r="AK252" s="210">
        <v>0</v>
      </c>
      <c r="AL252" s="209">
        <v>0</v>
      </c>
      <c r="AM252" s="209">
        <v>0</v>
      </c>
      <c r="AN252" s="210">
        <v>0</v>
      </c>
      <c r="AO252" s="209"/>
      <c r="AP252" s="209">
        <v>0</v>
      </c>
      <c r="AQ252" s="210">
        <v>0</v>
      </c>
      <c r="AS252" s="183">
        <f t="shared" si="1376"/>
        <v>0</v>
      </c>
      <c r="AT252" s="183">
        <f t="shared" si="1377"/>
        <v>0</v>
      </c>
    </row>
    <row r="253" spans="1:46" s="184" customFormat="1" ht="27.6">
      <c r="A253" s="345"/>
      <c r="B253" s="346"/>
      <c r="C253" s="347"/>
      <c r="D253" s="208" t="s">
        <v>283</v>
      </c>
      <c r="E253" s="209">
        <v>0</v>
      </c>
      <c r="F253" s="206">
        <f>CHOOSE(IF(ISBLANK(L253),1,IF(ISBLANK(O253),2,IF(ISBLANK(R253),3,IF(ISBLANK(U253),4,IF(ISBLANK(X253),5,IF(ISBLANK(AA253),6,IF(ISBLANK(AD253),7,IF(ISBLANK(AG253),8,IF(ISBLANK(AJ253),9,IF(ISBLANK(AM253),10,IF(ISBLANK(AP253),11,12))))))))))),I253,L253,O253,R253,U253,X253,AA253,AD253,AG253,AJ253,AM253,AP253)</f>
        <v>0</v>
      </c>
      <c r="G253" s="210">
        <v>0</v>
      </c>
      <c r="H253" s="209">
        <v>0</v>
      </c>
      <c r="I253" s="209">
        <v>0</v>
      </c>
      <c r="J253" s="210">
        <v>0</v>
      </c>
      <c r="K253" s="209">
        <v>0</v>
      </c>
      <c r="L253" s="209">
        <v>0</v>
      </c>
      <c r="M253" s="210">
        <v>0</v>
      </c>
      <c r="N253" s="209">
        <v>0</v>
      </c>
      <c r="O253" s="209">
        <v>0</v>
      </c>
      <c r="P253" s="210">
        <v>0</v>
      </c>
      <c r="Q253" s="209">
        <v>0</v>
      </c>
      <c r="R253" s="209">
        <v>0</v>
      </c>
      <c r="S253" s="210">
        <v>0</v>
      </c>
      <c r="T253" s="209">
        <v>0</v>
      </c>
      <c r="U253" s="209">
        <v>0</v>
      </c>
      <c r="V253" s="210">
        <v>0</v>
      </c>
      <c r="W253" s="209">
        <v>0</v>
      </c>
      <c r="X253" s="209">
        <v>0</v>
      </c>
      <c r="Y253" s="210">
        <v>0</v>
      </c>
      <c r="Z253" s="209">
        <v>0</v>
      </c>
      <c r="AA253" s="209">
        <v>0</v>
      </c>
      <c r="AB253" s="210">
        <v>0</v>
      </c>
      <c r="AC253" s="209">
        <v>0</v>
      </c>
      <c r="AD253" s="209">
        <v>0</v>
      </c>
      <c r="AE253" s="210">
        <v>0</v>
      </c>
      <c r="AF253" s="209">
        <v>0</v>
      </c>
      <c r="AG253" s="209">
        <v>0</v>
      </c>
      <c r="AH253" s="210">
        <v>0</v>
      </c>
      <c r="AI253" s="209">
        <v>0</v>
      </c>
      <c r="AJ253" s="209">
        <v>0</v>
      </c>
      <c r="AK253" s="210">
        <v>0</v>
      </c>
      <c r="AL253" s="209">
        <v>0</v>
      </c>
      <c r="AM253" s="209">
        <v>0</v>
      </c>
      <c r="AN253" s="210">
        <v>0</v>
      </c>
      <c r="AO253" s="209">
        <v>0</v>
      </c>
      <c r="AP253" s="209">
        <v>0</v>
      </c>
      <c r="AQ253" s="210">
        <v>0</v>
      </c>
      <c r="AS253" s="183">
        <f t="shared" si="1376"/>
        <v>0</v>
      </c>
      <c r="AT253" s="183">
        <f t="shared" si="1377"/>
        <v>0</v>
      </c>
    </row>
    <row r="254" spans="1:46" s="184" customFormat="1" ht="41.4">
      <c r="A254" s="348"/>
      <c r="B254" s="349"/>
      <c r="C254" s="350"/>
      <c r="D254" s="208" t="s">
        <v>284</v>
      </c>
      <c r="E254" s="209">
        <v>0</v>
      </c>
      <c r="F254" s="206">
        <f t="shared" si="1490"/>
        <v>0</v>
      </c>
      <c r="G254" s="210">
        <v>0</v>
      </c>
      <c r="H254" s="209">
        <v>0</v>
      </c>
      <c r="I254" s="209">
        <v>0</v>
      </c>
      <c r="J254" s="210">
        <v>0</v>
      </c>
      <c r="K254" s="209">
        <v>0</v>
      </c>
      <c r="L254" s="209">
        <v>0</v>
      </c>
      <c r="M254" s="210">
        <v>0</v>
      </c>
      <c r="N254" s="209">
        <v>0</v>
      </c>
      <c r="O254" s="209">
        <v>0</v>
      </c>
      <c r="P254" s="210">
        <v>0</v>
      </c>
      <c r="Q254" s="209">
        <v>0</v>
      </c>
      <c r="R254" s="209">
        <v>0</v>
      </c>
      <c r="S254" s="210">
        <v>0</v>
      </c>
      <c r="T254" s="209">
        <v>0</v>
      </c>
      <c r="U254" s="209">
        <v>0</v>
      </c>
      <c r="V254" s="210">
        <v>0</v>
      </c>
      <c r="W254" s="209">
        <v>0</v>
      </c>
      <c r="X254" s="209">
        <v>0</v>
      </c>
      <c r="Y254" s="210">
        <v>0</v>
      </c>
      <c r="Z254" s="209">
        <v>0</v>
      </c>
      <c r="AA254" s="209">
        <v>0</v>
      </c>
      <c r="AB254" s="210">
        <v>0</v>
      </c>
      <c r="AC254" s="209">
        <v>0</v>
      </c>
      <c r="AD254" s="209">
        <v>0</v>
      </c>
      <c r="AE254" s="210">
        <v>0</v>
      </c>
      <c r="AF254" s="209">
        <v>0</v>
      </c>
      <c r="AG254" s="209">
        <v>0</v>
      </c>
      <c r="AH254" s="210">
        <v>0</v>
      </c>
      <c r="AI254" s="209">
        <v>0</v>
      </c>
      <c r="AJ254" s="209">
        <v>0</v>
      </c>
      <c r="AK254" s="210">
        <v>0</v>
      </c>
      <c r="AL254" s="209">
        <v>0</v>
      </c>
      <c r="AM254" s="209">
        <v>0</v>
      </c>
      <c r="AN254" s="210">
        <v>0</v>
      </c>
      <c r="AO254" s="209">
        <v>0</v>
      </c>
      <c r="AP254" s="209">
        <v>0</v>
      </c>
      <c r="AQ254" s="210">
        <v>0</v>
      </c>
      <c r="AS254" s="183">
        <f t="shared" si="1376"/>
        <v>0</v>
      </c>
      <c r="AT254" s="183">
        <f t="shared" si="1377"/>
        <v>0</v>
      </c>
    </row>
    <row r="255" spans="1:46" ht="15" customHeight="1">
      <c r="A255" s="342" t="s">
        <v>377</v>
      </c>
      <c r="B255" s="343"/>
      <c r="C255" s="344"/>
      <c r="D255" s="208" t="s">
        <v>281</v>
      </c>
      <c r="E255" s="203">
        <f>E256+E257+E258</f>
        <v>14586.6</v>
      </c>
      <c r="F255" s="203">
        <f>F256+F257+F258</f>
        <v>441.4</v>
      </c>
      <c r="G255" s="207">
        <f t="shared" ref="G255" si="1491">F255/E255</f>
        <v>3.0260650185786952E-2</v>
      </c>
      <c r="H255" s="203">
        <f>H256+H257+H258</f>
        <v>0</v>
      </c>
      <c r="I255" s="203"/>
      <c r="J255" s="210">
        <v>0</v>
      </c>
      <c r="K255" s="203">
        <f>K256+K257+K258</f>
        <v>0</v>
      </c>
      <c r="L255" s="203"/>
      <c r="M255" s="210">
        <v>0</v>
      </c>
      <c r="N255" s="203">
        <f>N256+N257+N258</f>
        <v>1204.8</v>
      </c>
      <c r="O255" s="203">
        <f>O256+O257+O258</f>
        <v>1204.8</v>
      </c>
      <c r="P255" s="207">
        <f>O255/N255</f>
        <v>1</v>
      </c>
      <c r="Q255" s="203">
        <f>Q256+Q257+Q258</f>
        <v>441.4</v>
      </c>
      <c r="R255" s="203">
        <f>R256+R257+R258</f>
        <v>441.4</v>
      </c>
      <c r="S255" s="207">
        <f>R255/Q255</f>
        <v>1</v>
      </c>
      <c r="T255" s="203">
        <f>T256+T257+T258</f>
        <v>3413.4</v>
      </c>
      <c r="U255" s="203"/>
      <c r="V255" s="210">
        <v>0</v>
      </c>
      <c r="W255" s="203">
        <f>W256+W257+W258</f>
        <v>1361</v>
      </c>
      <c r="X255" s="203"/>
      <c r="Y255" s="210">
        <v>0</v>
      </c>
      <c r="Z255" s="203">
        <f>Z256+Z257+Z258</f>
        <v>1361</v>
      </c>
      <c r="AA255" s="203"/>
      <c r="AB255" s="210">
        <v>0</v>
      </c>
      <c r="AC255" s="203">
        <f>AC256+AC257+AC258</f>
        <v>1361</v>
      </c>
      <c r="AD255" s="203"/>
      <c r="AE255" s="210">
        <v>0</v>
      </c>
      <c r="AF255" s="203">
        <f>AF256+AF257+AF258</f>
        <v>1361</v>
      </c>
      <c r="AG255" s="203"/>
      <c r="AH255" s="210">
        <v>0</v>
      </c>
      <c r="AI255" s="203">
        <f>AI256+AI257+AI258</f>
        <v>1361</v>
      </c>
      <c r="AJ255" s="203"/>
      <c r="AK255" s="210">
        <v>0</v>
      </c>
      <c r="AL255" s="203">
        <f>AL256+AL257+AL258</f>
        <v>1361</v>
      </c>
      <c r="AM255" s="203"/>
      <c r="AN255" s="210">
        <v>0</v>
      </c>
      <c r="AO255" s="203">
        <f>AO256+AO257+AO258</f>
        <v>1361</v>
      </c>
      <c r="AP255" s="203"/>
      <c r="AQ255" s="210">
        <v>0</v>
      </c>
      <c r="AS255" s="180">
        <f t="shared" si="1376"/>
        <v>14586.599999999999</v>
      </c>
      <c r="AT255" s="180">
        <f t="shared" si="1377"/>
        <v>0</v>
      </c>
    </row>
    <row r="256" spans="1:46" s="184" customFormat="1" ht="27.6">
      <c r="A256" s="345"/>
      <c r="B256" s="346"/>
      <c r="C256" s="347"/>
      <c r="D256" s="208" t="s">
        <v>37</v>
      </c>
      <c r="E256" s="209">
        <v>0</v>
      </c>
      <c r="F256" s="206">
        <f t="shared" ref="F256:F261" si="1492">CHOOSE(IF(ISBLANK(L256),1,IF(ISBLANK(O256),2,IF(ISBLANK(R256),3,IF(ISBLANK(U256),4,IF(ISBLANK(X256),5,IF(ISBLANK(AA256),6,IF(ISBLANK(AD256),7,IF(ISBLANK(AG256),8,IF(ISBLANK(AJ256),9,IF(ISBLANK(AM256),10,IF(ISBLANK(AP256),11,12))))))))))),I256,L256,O256,R256,U256,X256,AA256,AD256,AG256,AJ256,AM256,AP256)</f>
        <v>0</v>
      </c>
      <c r="G256" s="207"/>
      <c r="H256" s="209">
        <v>0</v>
      </c>
      <c r="I256" s="209">
        <v>0</v>
      </c>
      <c r="J256" s="210">
        <v>0</v>
      </c>
      <c r="K256" s="209">
        <v>0</v>
      </c>
      <c r="L256" s="209">
        <v>0</v>
      </c>
      <c r="M256" s="210">
        <v>0</v>
      </c>
      <c r="N256" s="209">
        <v>0</v>
      </c>
      <c r="O256" s="209">
        <v>0</v>
      </c>
      <c r="P256" s="210">
        <v>0</v>
      </c>
      <c r="Q256" s="209">
        <v>0</v>
      </c>
      <c r="R256" s="209">
        <v>0</v>
      </c>
      <c r="S256" s="210">
        <v>0</v>
      </c>
      <c r="T256" s="209">
        <v>0</v>
      </c>
      <c r="U256" s="209">
        <v>0</v>
      </c>
      <c r="V256" s="210">
        <v>0</v>
      </c>
      <c r="W256" s="209">
        <v>0</v>
      </c>
      <c r="X256" s="209">
        <v>0</v>
      </c>
      <c r="Y256" s="210">
        <v>0</v>
      </c>
      <c r="Z256" s="209">
        <v>0</v>
      </c>
      <c r="AA256" s="209">
        <v>0</v>
      </c>
      <c r="AB256" s="210">
        <v>0</v>
      </c>
      <c r="AC256" s="209">
        <v>0</v>
      </c>
      <c r="AD256" s="209">
        <v>0</v>
      </c>
      <c r="AE256" s="210">
        <v>0</v>
      </c>
      <c r="AF256" s="209">
        <v>0</v>
      </c>
      <c r="AG256" s="209">
        <v>0</v>
      </c>
      <c r="AH256" s="210">
        <v>0</v>
      </c>
      <c r="AI256" s="209">
        <v>0</v>
      </c>
      <c r="AJ256" s="209">
        <v>0</v>
      </c>
      <c r="AK256" s="210">
        <v>0</v>
      </c>
      <c r="AL256" s="209">
        <v>0</v>
      </c>
      <c r="AM256" s="209">
        <v>0</v>
      </c>
      <c r="AN256" s="210">
        <v>0</v>
      </c>
      <c r="AO256" s="209">
        <v>0</v>
      </c>
      <c r="AP256" s="209">
        <v>0</v>
      </c>
      <c r="AQ256" s="210">
        <v>0</v>
      </c>
      <c r="AS256" s="183">
        <f t="shared" si="1376"/>
        <v>0</v>
      </c>
      <c r="AT256" s="183">
        <f t="shared" si="1377"/>
        <v>0</v>
      </c>
    </row>
    <row r="257" spans="1:46" s="184" customFormat="1" ht="41.4">
      <c r="A257" s="345"/>
      <c r="B257" s="346"/>
      <c r="C257" s="347"/>
      <c r="D257" s="208" t="s">
        <v>2</v>
      </c>
      <c r="E257" s="209">
        <v>0</v>
      </c>
      <c r="F257" s="206">
        <f t="shared" si="1492"/>
        <v>0</v>
      </c>
      <c r="G257" s="207"/>
      <c r="H257" s="209">
        <v>0</v>
      </c>
      <c r="I257" s="209">
        <v>0</v>
      </c>
      <c r="J257" s="210">
        <v>0</v>
      </c>
      <c r="K257" s="209">
        <v>0</v>
      </c>
      <c r="L257" s="209">
        <v>0</v>
      </c>
      <c r="M257" s="210">
        <v>0</v>
      </c>
      <c r="N257" s="209">
        <v>0</v>
      </c>
      <c r="O257" s="209">
        <v>0</v>
      </c>
      <c r="P257" s="210">
        <v>0</v>
      </c>
      <c r="Q257" s="209">
        <v>0</v>
      </c>
      <c r="R257" s="209">
        <v>0</v>
      </c>
      <c r="S257" s="210">
        <v>0</v>
      </c>
      <c r="T257" s="209">
        <v>0</v>
      </c>
      <c r="U257" s="209">
        <v>0</v>
      </c>
      <c r="V257" s="210">
        <v>0</v>
      </c>
      <c r="W257" s="209">
        <v>0</v>
      </c>
      <c r="X257" s="209">
        <v>0</v>
      </c>
      <c r="Y257" s="210">
        <v>0</v>
      </c>
      <c r="Z257" s="209">
        <v>0</v>
      </c>
      <c r="AA257" s="209">
        <v>0</v>
      </c>
      <c r="AB257" s="210">
        <v>0</v>
      </c>
      <c r="AC257" s="209">
        <v>0</v>
      </c>
      <c r="AD257" s="209">
        <v>0</v>
      </c>
      <c r="AE257" s="210">
        <v>0</v>
      </c>
      <c r="AF257" s="209">
        <v>0</v>
      </c>
      <c r="AG257" s="209">
        <v>0</v>
      </c>
      <c r="AH257" s="210">
        <v>0</v>
      </c>
      <c r="AI257" s="209">
        <v>0</v>
      </c>
      <c r="AJ257" s="209">
        <v>0</v>
      </c>
      <c r="AK257" s="210">
        <v>0</v>
      </c>
      <c r="AL257" s="209">
        <v>0</v>
      </c>
      <c r="AM257" s="209">
        <v>0</v>
      </c>
      <c r="AN257" s="210">
        <v>0</v>
      </c>
      <c r="AO257" s="209">
        <v>0</v>
      </c>
      <c r="AP257" s="209">
        <v>0</v>
      </c>
      <c r="AQ257" s="210">
        <v>0</v>
      </c>
      <c r="AS257" s="183">
        <f t="shared" si="1376"/>
        <v>0</v>
      </c>
      <c r="AT257" s="183">
        <f t="shared" si="1377"/>
        <v>0</v>
      </c>
    </row>
    <row r="258" spans="1:46" s="184" customFormat="1" ht="18">
      <c r="A258" s="345"/>
      <c r="B258" s="346"/>
      <c r="C258" s="347"/>
      <c r="D258" s="208" t="s">
        <v>271</v>
      </c>
      <c r="E258" s="203">
        <f t="shared" ref="E258" si="1493">H258+K258+N258+Q258+T258+W258+Z258+AC258+AF258+AI258+AL258+AO258</f>
        <v>14586.6</v>
      </c>
      <c r="F258" s="206">
        <f t="shared" si="1492"/>
        <v>441.4</v>
      </c>
      <c r="G258" s="205">
        <f>F258/E258</f>
        <v>3.0260650185786952E-2</v>
      </c>
      <c r="H258" s="209">
        <v>0</v>
      </c>
      <c r="I258" s="209">
        <v>0</v>
      </c>
      <c r="J258" s="210">
        <v>0</v>
      </c>
      <c r="K258" s="209">
        <f>K70</f>
        <v>0</v>
      </c>
      <c r="L258" s="209">
        <v>0</v>
      </c>
      <c r="M258" s="210">
        <v>0</v>
      </c>
      <c r="N258" s="209">
        <f>N70</f>
        <v>1204.8</v>
      </c>
      <c r="O258" s="257">
        <f>O70</f>
        <v>1204.8</v>
      </c>
      <c r="P258" s="207">
        <f>O258/N258</f>
        <v>1</v>
      </c>
      <c r="Q258" s="209">
        <f>Q70</f>
        <v>441.4</v>
      </c>
      <c r="R258" s="271">
        <f>R70</f>
        <v>441.4</v>
      </c>
      <c r="S258" s="207">
        <f>R258/Q258</f>
        <v>1</v>
      </c>
      <c r="T258" s="209">
        <f>T70</f>
        <v>3413.4</v>
      </c>
      <c r="U258" s="214"/>
      <c r="V258" s="210">
        <v>0</v>
      </c>
      <c r="W258" s="209">
        <f>W70</f>
        <v>1361</v>
      </c>
      <c r="X258" s="214"/>
      <c r="Y258" s="210">
        <v>0</v>
      </c>
      <c r="Z258" s="209">
        <f>Z70</f>
        <v>1361</v>
      </c>
      <c r="AA258" s="209">
        <v>0</v>
      </c>
      <c r="AB258" s="210">
        <v>0</v>
      </c>
      <c r="AC258" s="209">
        <f>AC70</f>
        <v>1361</v>
      </c>
      <c r="AD258" s="209">
        <v>0</v>
      </c>
      <c r="AE258" s="210">
        <v>0</v>
      </c>
      <c r="AF258" s="209">
        <f>AF70</f>
        <v>1361</v>
      </c>
      <c r="AG258" s="209">
        <v>0</v>
      </c>
      <c r="AH258" s="210">
        <v>0</v>
      </c>
      <c r="AI258" s="209">
        <f>AI70</f>
        <v>1361</v>
      </c>
      <c r="AJ258" s="209">
        <v>0</v>
      </c>
      <c r="AK258" s="210">
        <v>0</v>
      </c>
      <c r="AL258" s="209">
        <f>AL70</f>
        <v>1361</v>
      </c>
      <c r="AM258" s="209">
        <v>0</v>
      </c>
      <c r="AN258" s="210">
        <v>0</v>
      </c>
      <c r="AO258" s="209">
        <f>AO70</f>
        <v>1361</v>
      </c>
      <c r="AP258" s="209">
        <v>0</v>
      </c>
      <c r="AQ258" s="210">
        <v>0</v>
      </c>
      <c r="AS258" s="183">
        <f t="shared" si="1376"/>
        <v>14586.599999999999</v>
      </c>
      <c r="AT258" s="183">
        <f t="shared" si="1377"/>
        <v>0</v>
      </c>
    </row>
    <row r="259" spans="1:46" s="184" customFormat="1" ht="82.8">
      <c r="A259" s="345"/>
      <c r="B259" s="346"/>
      <c r="C259" s="347"/>
      <c r="D259" s="208" t="s">
        <v>277</v>
      </c>
      <c r="E259" s="209">
        <v>0</v>
      </c>
      <c r="F259" s="206">
        <f t="shared" si="1492"/>
        <v>0</v>
      </c>
      <c r="G259" s="210">
        <v>0</v>
      </c>
      <c r="H259" s="209">
        <v>0</v>
      </c>
      <c r="I259" s="209">
        <v>0</v>
      </c>
      <c r="J259" s="210">
        <v>0</v>
      </c>
      <c r="K259" s="209">
        <v>0</v>
      </c>
      <c r="L259" s="209">
        <v>0</v>
      </c>
      <c r="M259" s="210">
        <v>0</v>
      </c>
      <c r="N259" s="209">
        <v>0</v>
      </c>
      <c r="O259" s="209">
        <v>0</v>
      </c>
      <c r="P259" s="210">
        <v>0</v>
      </c>
      <c r="Q259" s="209">
        <v>0</v>
      </c>
      <c r="R259" s="209">
        <v>0</v>
      </c>
      <c r="S259" s="210">
        <v>0</v>
      </c>
      <c r="T259" s="209">
        <v>0</v>
      </c>
      <c r="U259" s="209">
        <v>0</v>
      </c>
      <c r="V259" s="210">
        <v>0</v>
      </c>
      <c r="W259" s="209">
        <v>0</v>
      </c>
      <c r="X259" s="209">
        <v>0</v>
      </c>
      <c r="Y259" s="210">
        <v>0</v>
      </c>
      <c r="Z259" s="209">
        <v>0</v>
      </c>
      <c r="AA259" s="209">
        <v>0</v>
      </c>
      <c r="AB259" s="210">
        <v>0</v>
      </c>
      <c r="AC259" s="209">
        <v>0</v>
      </c>
      <c r="AD259" s="209">
        <v>0</v>
      </c>
      <c r="AE259" s="210">
        <v>0</v>
      </c>
      <c r="AF259" s="209">
        <v>0</v>
      </c>
      <c r="AG259" s="209">
        <v>0</v>
      </c>
      <c r="AH259" s="210">
        <v>0</v>
      </c>
      <c r="AI259" s="209">
        <v>0</v>
      </c>
      <c r="AJ259" s="209">
        <v>0</v>
      </c>
      <c r="AK259" s="210">
        <v>0</v>
      </c>
      <c r="AL259" s="209">
        <v>0</v>
      </c>
      <c r="AM259" s="209">
        <v>0</v>
      </c>
      <c r="AN259" s="210">
        <v>0</v>
      </c>
      <c r="AO259" s="209">
        <v>0</v>
      </c>
      <c r="AP259" s="209">
        <v>0</v>
      </c>
      <c r="AQ259" s="210">
        <v>0</v>
      </c>
      <c r="AS259" s="183">
        <f t="shared" si="1376"/>
        <v>0</v>
      </c>
      <c r="AT259" s="183">
        <f t="shared" si="1377"/>
        <v>0</v>
      </c>
    </row>
    <row r="260" spans="1:46" s="184" customFormat="1" ht="27.6">
      <c r="A260" s="345"/>
      <c r="B260" s="346"/>
      <c r="C260" s="347"/>
      <c r="D260" s="208" t="s">
        <v>283</v>
      </c>
      <c r="E260" s="209">
        <v>0</v>
      </c>
      <c r="F260" s="206">
        <f t="shared" si="1492"/>
        <v>0</v>
      </c>
      <c r="G260" s="210">
        <v>0</v>
      </c>
      <c r="H260" s="209">
        <v>0</v>
      </c>
      <c r="I260" s="209">
        <v>0</v>
      </c>
      <c r="J260" s="210">
        <v>0</v>
      </c>
      <c r="K260" s="209">
        <v>0</v>
      </c>
      <c r="L260" s="209">
        <v>0</v>
      </c>
      <c r="M260" s="210">
        <v>0</v>
      </c>
      <c r="N260" s="209">
        <v>0</v>
      </c>
      <c r="O260" s="209">
        <v>0</v>
      </c>
      <c r="P260" s="210">
        <v>0</v>
      </c>
      <c r="Q260" s="209">
        <v>0</v>
      </c>
      <c r="R260" s="209">
        <v>0</v>
      </c>
      <c r="S260" s="210">
        <v>0</v>
      </c>
      <c r="T260" s="209">
        <v>0</v>
      </c>
      <c r="U260" s="209">
        <v>0</v>
      </c>
      <c r="V260" s="210">
        <v>0</v>
      </c>
      <c r="W260" s="209">
        <v>0</v>
      </c>
      <c r="X260" s="209">
        <v>0</v>
      </c>
      <c r="Y260" s="210">
        <v>0</v>
      </c>
      <c r="Z260" s="209">
        <v>0</v>
      </c>
      <c r="AA260" s="209">
        <v>0</v>
      </c>
      <c r="AB260" s="210">
        <v>0</v>
      </c>
      <c r="AC260" s="209">
        <v>0</v>
      </c>
      <c r="AD260" s="209">
        <v>0</v>
      </c>
      <c r="AE260" s="210">
        <v>0</v>
      </c>
      <c r="AF260" s="209">
        <v>0</v>
      </c>
      <c r="AG260" s="209">
        <v>0</v>
      </c>
      <c r="AH260" s="210">
        <v>0</v>
      </c>
      <c r="AI260" s="209">
        <v>0</v>
      </c>
      <c r="AJ260" s="209">
        <v>0</v>
      </c>
      <c r="AK260" s="210">
        <v>0</v>
      </c>
      <c r="AL260" s="209">
        <v>0</v>
      </c>
      <c r="AM260" s="209">
        <v>0</v>
      </c>
      <c r="AN260" s="210">
        <v>0</v>
      </c>
      <c r="AO260" s="209">
        <v>0</v>
      </c>
      <c r="AP260" s="209">
        <v>0</v>
      </c>
      <c r="AQ260" s="210">
        <v>0</v>
      </c>
      <c r="AS260" s="183">
        <f t="shared" si="1376"/>
        <v>0</v>
      </c>
      <c r="AT260" s="183">
        <f t="shared" si="1377"/>
        <v>0</v>
      </c>
    </row>
    <row r="261" spans="1:46" s="184" customFormat="1" ht="41.4">
      <c r="A261" s="348"/>
      <c r="B261" s="349"/>
      <c r="C261" s="350"/>
      <c r="D261" s="208" t="s">
        <v>284</v>
      </c>
      <c r="E261" s="209"/>
      <c r="F261" s="206">
        <f t="shared" si="1492"/>
        <v>0</v>
      </c>
      <c r="G261" s="210">
        <v>0</v>
      </c>
      <c r="H261" s="209">
        <v>0</v>
      </c>
      <c r="I261" s="209">
        <v>0</v>
      </c>
      <c r="J261" s="210">
        <v>0</v>
      </c>
      <c r="K261" s="209">
        <v>0</v>
      </c>
      <c r="L261" s="209">
        <v>0</v>
      </c>
      <c r="M261" s="210">
        <v>0</v>
      </c>
      <c r="N261" s="209">
        <v>0</v>
      </c>
      <c r="O261" s="209">
        <v>0</v>
      </c>
      <c r="P261" s="210">
        <v>0</v>
      </c>
      <c r="Q261" s="209">
        <v>0</v>
      </c>
      <c r="R261" s="209">
        <v>0</v>
      </c>
      <c r="S261" s="210">
        <v>0</v>
      </c>
      <c r="T261" s="209">
        <v>0</v>
      </c>
      <c r="U261" s="209">
        <v>0</v>
      </c>
      <c r="V261" s="210">
        <v>0</v>
      </c>
      <c r="W261" s="209">
        <v>0</v>
      </c>
      <c r="X261" s="209">
        <v>0</v>
      </c>
      <c r="Y261" s="210">
        <v>0</v>
      </c>
      <c r="Z261" s="209">
        <v>0</v>
      </c>
      <c r="AA261" s="209">
        <v>0</v>
      </c>
      <c r="AB261" s="210">
        <v>0</v>
      </c>
      <c r="AC261" s="209">
        <v>0</v>
      </c>
      <c r="AD261" s="209">
        <v>0</v>
      </c>
      <c r="AE261" s="210">
        <v>0</v>
      </c>
      <c r="AF261" s="209">
        <v>0</v>
      </c>
      <c r="AG261" s="209">
        <v>0</v>
      </c>
      <c r="AH261" s="210">
        <v>0</v>
      </c>
      <c r="AI261" s="209">
        <v>0</v>
      </c>
      <c r="AJ261" s="209">
        <v>0</v>
      </c>
      <c r="AK261" s="210">
        <v>0</v>
      </c>
      <c r="AL261" s="209">
        <v>0</v>
      </c>
      <c r="AM261" s="209">
        <v>0</v>
      </c>
      <c r="AN261" s="210">
        <v>0</v>
      </c>
      <c r="AO261" s="209">
        <v>0</v>
      </c>
      <c r="AP261" s="209">
        <v>0</v>
      </c>
      <c r="AQ261" s="210">
        <v>0</v>
      </c>
      <c r="AS261" s="183">
        <f t="shared" si="1376"/>
        <v>0</v>
      </c>
      <c r="AT261" s="183">
        <f t="shared" si="1377"/>
        <v>0</v>
      </c>
    </row>
    <row r="262" spans="1:46" ht="15" customHeight="1">
      <c r="A262" s="342" t="s">
        <v>378</v>
      </c>
      <c r="B262" s="343"/>
      <c r="C262" s="344"/>
      <c r="D262" s="208" t="s">
        <v>281</v>
      </c>
      <c r="E262" s="203">
        <f>E263+E264+E265</f>
        <v>7100</v>
      </c>
      <c r="F262" s="203">
        <f>F263+F264+F265</f>
        <v>0</v>
      </c>
      <c r="G262" s="210">
        <v>0</v>
      </c>
      <c r="H262" s="203">
        <f>H263+H264+H265</f>
        <v>0</v>
      </c>
      <c r="I262" s="203">
        <f>I263+I264+I265</f>
        <v>0</v>
      </c>
      <c r="J262" s="210">
        <v>0</v>
      </c>
      <c r="K262" s="203">
        <f>K263+K264+K265</f>
        <v>0</v>
      </c>
      <c r="L262" s="203">
        <f>L263+L264+L265</f>
        <v>0</v>
      </c>
      <c r="M262" s="210">
        <v>0</v>
      </c>
      <c r="N262" s="203">
        <f>N263+N264+N265</f>
        <v>0</v>
      </c>
      <c r="O262" s="203">
        <f>O263+O264+O265</f>
        <v>0</v>
      </c>
      <c r="P262" s="210">
        <v>0</v>
      </c>
      <c r="Q262" s="203">
        <f>Q263+Q264+Q265</f>
        <v>0</v>
      </c>
      <c r="R262" s="203">
        <f>R263+R264+R265</f>
        <v>0</v>
      </c>
      <c r="S262" s="210">
        <v>0</v>
      </c>
      <c r="T262" s="203">
        <f>T263+T264+T265</f>
        <v>7100</v>
      </c>
      <c r="U262" s="203">
        <f>U263+U264+U265</f>
        <v>0</v>
      </c>
      <c r="V262" s="210">
        <v>0</v>
      </c>
      <c r="W262" s="203">
        <f>W263+W264+W265</f>
        <v>0</v>
      </c>
      <c r="X262" s="203">
        <v>0</v>
      </c>
      <c r="Y262" s="210">
        <v>0</v>
      </c>
      <c r="Z262" s="203">
        <f>Z263+Z264+Z265</f>
        <v>0</v>
      </c>
      <c r="AA262" s="203">
        <f>AA263+AA264+AA265</f>
        <v>0</v>
      </c>
      <c r="AB262" s="210">
        <v>0</v>
      </c>
      <c r="AC262" s="203">
        <f>AC263+AC264+AC265</f>
        <v>0</v>
      </c>
      <c r="AD262" s="203">
        <f>AD263+AD264+AD265</f>
        <v>0</v>
      </c>
      <c r="AE262" s="210">
        <v>0</v>
      </c>
      <c r="AF262" s="203">
        <f>AF263+AF264+AF265</f>
        <v>0</v>
      </c>
      <c r="AG262" s="203">
        <f>AG263+AG264+AG265</f>
        <v>0</v>
      </c>
      <c r="AH262" s="210">
        <v>0</v>
      </c>
      <c r="AI262" s="203">
        <f>AI263+AI264+AI265</f>
        <v>0</v>
      </c>
      <c r="AJ262" s="203">
        <f>AJ263+AJ264+AJ265</f>
        <v>0</v>
      </c>
      <c r="AK262" s="210">
        <v>0</v>
      </c>
      <c r="AL262" s="203">
        <f>AL263+AL264+AL265</f>
        <v>0</v>
      </c>
      <c r="AM262" s="203">
        <f>AM263+AM264+AM265</f>
        <v>0</v>
      </c>
      <c r="AN262" s="210">
        <v>0</v>
      </c>
      <c r="AO262" s="203">
        <f>AO263+AO264+AO265</f>
        <v>0</v>
      </c>
      <c r="AP262" s="203">
        <f>AP263+AP264+AP265</f>
        <v>0</v>
      </c>
      <c r="AQ262" s="210">
        <v>0</v>
      </c>
      <c r="AS262" s="180">
        <f t="shared" si="1376"/>
        <v>7100</v>
      </c>
      <c r="AT262" s="180">
        <f t="shared" si="1377"/>
        <v>0</v>
      </c>
    </row>
    <row r="263" spans="1:46" s="184" customFormat="1" ht="27.6">
      <c r="A263" s="345"/>
      <c r="B263" s="346"/>
      <c r="C263" s="347"/>
      <c r="D263" s="208" t="s">
        <v>37</v>
      </c>
      <c r="E263" s="203">
        <f t="shared" ref="E263" si="1494">H263+K263+N263+Q263+T263+W263+Z263+AC263+AF263+AI263+AL263+AO263</f>
        <v>0</v>
      </c>
      <c r="F263" s="206">
        <f t="shared" ref="F263:F268" si="1495">CHOOSE(IF(ISBLANK(L263),1,IF(ISBLANK(O263),2,IF(ISBLANK(R263),3,IF(ISBLANK(U263),4,IF(ISBLANK(X263),5,IF(ISBLANK(AA263),6,IF(ISBLANK(AD263),7,IF(ISBLANK(AG263),8,IF(ISBLANK(AJ263),9,IF(ISBLANK(AM263),10,IF(ISBLANK(AP263),11,12))))))))))),I263,L263,O263,R263,U263,X263,AA263,AD263,AG263,AJ263,AM263,AP263)</f>
        <v>0</v>
      </c>
      <c r="G263" s="210">
        <v>0</v>
      </c>
      <c r="H263" s="206">
        <f t="shared" ref="H263:H268" si="1496">CHOOSE(IF(ISBLANK(N263),1,IF(ISBLANK(Q263),2,IF(ISBLANK(T263),3,IF(ISBLANK(W263),4,IF(ISBLANK(Z263),5,IF(ISBLANK(AC263),6,IF(ISBLANK(AF263),7,IF(ISBLANK(AI263),8,IF(ISBLANK(AL263),9,IF(ISBLANK(AO263),10,IF(ISBLANK(AR263),11,12))))))))))),K263,N263,Q263,T263,W263,Z263,AC263,AF263,AI263,AL263,AO263,AR263)</f>
        <v>0</v>
      </c>
      <c r="I263" s="206">
        <f t="shared" ref="I263:I268" si="1497">CHOOSE(IF(ISBLANK(O263),1,IF(ISBLANK(R263),2,IF(ISBLANK(U263),3,IF(ISBLANK(X263),4,IF(ISBLANK(AA263),5,IF(ISBLANK(AD263),6,IF(ISBLANK(AG263),7,IF(ISBLANK(AJ263),8,IF(ISBLANK(AM263),9,IF(ISBLANK(AP263),10,IF(ISBLANK(AS263),11,12))))))))))),L263,O263,R263,U263,X263,AA263,AD263,AG263,AJ263,AM263,AP263,AS263)</f>
        <v>0</v>
      </c>
      <c r="J263" s="210">
        <v>0</v>
      </c>
      <c r="K263" s="206">
        <f t="shared" ref="K263:K268" si="1498">CHOOSE(IF(ISBLANK(Q263),1,IF(ISBLANK(T263),2,IF(ISBLANK(W263),3,IF(ISBLANK(Z263),4,IF(ISBLANK(AC263),5,IF(ISBLANK(AF263),6,IF(ISBLANK(AI263),7,IF(ISBLANK(AL263),8,IF(ISBLANK(AO263),9,IF(ISBLANK(AR263),10,IF(ISBLANK(AU263),11,12))))))))))),N263,Q263,T263,W263,Z263,AC263,AF263,AI263,AL263,AO263,AR263,AU263)</f>
        <v>0</v>
      </c>
      <c r="L263" s="206">
        <f t="shared" ref="L263:L268" si="1499">CHOOSE(IF(ISBLANK(R263),1,IF(ISBLANK(U263),2,IF(ISBLANK(X263),3,IF(ISBLANK(AA263),4,IF(ISBLANK(AD263),5,IF(ISBLANK(AG263),6,IF(ISBLANK(AJ263),7,IF(ISBLANK(AM263),8,IF(ISBLANK(AP263),9,IF(ISBLANK(AS263),10,IF(ISBLANK(AV263),11,12))))))))))),O263,R263,U263,X263,AA263,AD263,AG263,AJ263,AM263,AP263,AS263,AV263)</f>
        <v>0</v>
      </c>
      <c r="M263" s="210">
        <v>0</v>
      </c>
      <c r="N263" s="206">
        <f t="shared" ref="N263:N268" si="1500">CHOOSE(IF(ISBLANK(T263),1,IF(ISBLANK(W263),2,IF(ISBLANK(Z263),3,IF(ISBLANK(AC263),4,IF(ISBLANK(AF263),5,IF(ISBLANK(AI263),6,IF(ISBLANK(AL263),7,IF(ISBLANK(AO263),8,IF(ISBLANK(AR263),9,IF(ISBLANK(AU263),10,IF(ISBLANK(AX263),11,12))))))))))),Q263,T263,W263,Z263,AC263,AF263,AI263,AL263,AO263,AR263,AU263,AX263)</f>
        <v>0</v>
      </c>
      <c r="O263" s="206">
        <f t="shared" ref="O263:O268" si="1501">CHOOSE(IF(ISBLANK(U263),1,IF(ISBLANK(X263),2,IF(ISBLANK(AA263),3,IF(ISBLANK(AD263),4,IF(ISBLANK(AG263),5,IF(ISBLANK(AJ263),6,IF(ISBLANK(AM263),7,IF(ISBLANK(AP263),8,IF(ISBLANK(AS263),9,IF(ISBLANK(AV263),10,IF(ISBLANK(AY263),11,12))))))))))),R263,U263,X263,AA263,AD263,AG263,AJ263,AM263,AP263,AS263,AV263,AY263)</f>
        <v>0</v>
      </c>
      <c r="P263" s="210">
        <v>0</v>
      </c>
      <c r="Q263" s="209">
        <v>0</v>
      </c>
      <c r="R263" s="209">
        <v>0</v>
      </c>
      <c r="S263" s="210">
        <v>0</v>
      </c>
      <c r="T263" s="209">
        <v>0</v>
      </c>
      <c r="U263" s="209">
        <v>0</v>
      </c>
      <c r="V263" s="210">
        <v>0</v>
      </c>
      <c r="W263" s="209">
        <v>0</v>
      </c>
      <c r="X263" s="209">
        <v>0</v>
      </c>
      <c r="Y263" s="210">
        <v>0</v>
      </c>
      <c r="Z263" s="209">
        <v>0</v>
      </c>
      <c r="AA263" s="209">
        <v>0</v>
      </c>
      <c r="AB263" s="210">
        <v>0</v>
      </c>
      <c r="AC263" s="209">
        <v>0</v>
      </c>
      <c r="AD263" s="209">
        <v>0</v>
      </c>
      <c r="AE263" s="210">
        <v>0</v>
      </c>
      <c r="AF263" s="209">
        <v>0</v>
      </c>
      <c r="AG263" s="209">
        <v>0</v>
      </c>
      <c r="AH263" s="210">
        <v>0</v>
      </c>
      <c r="AI263" s="209">
        <v>0</v>
      </c>
      <c r="AJ263" s="209">
        <v>0</v>
      </c>
      <c r="AK263" s="210">
        <v>0</v>
      </c>
      <c r="AL263" s="209">
        <v>0</v>
      </c>
      <c r="AM263" s="209">
        <v>0</v>
      </c>
      <c r="AN263" s="210">
        <v>0</v>
      </c>
      <c r="AO263" s="209">
        <v>0</v>
      </c>
      <c r="AP263" s="209"/>
      <c r="AQ263" s="210">
        <v>0</v>
      </c>
      <c r="AS263" s="180">
        <f t="shared" si="1376"/>
        <v>0</v>
      </c>
      <c r="AT263" s="183">
        <f t="shared" si="1377"/>
        <v>0</v>
      </c>
    </row>
    <row r="264" spans="1:46" s="184" customFormat="1" ht="41.4">
      <c r="A264" s="345"/>
      <c r="B264" s="346"/>
      <c r="C264" s="347"/>
      <c r="D264" s="208" t="s">
        <v>2</v>
      </c>
      <c r="E264" s="203">
        <f t="shared" ref="E264:E265" si="1502">H264+K264+N264+Q264+T264+W264+Z264+AC264+AF264+AI264+AL264+AO264</f>
        <v>7100</v>
      </c>
      <c r="F264" s="206">
        <f t="shared" si="1495"/>
        <v>0</v>
      </c>
      <c r="G264" s="210">
        <v>0</v>
      </c>
      <c r="H264" s="206">
        <f t="shared" si="1496"/>
        <v>0</v>
      </c>
      <c r="I264" s="206">
        <f t="shared" si="1497"/>
        <v>0</v>
      </c>
      <c r="J264" s="210">
        <v>0</v>
      </c>
      <c r="K264" s="206">
        <v>0</v>
      </c>
      <c r="L264" s="206">
        <f t="shared" si="1499"/>
        <v>0</v>
      </c>
      <c r="M264" s="210">
        <v>0</v>
      </c>
      <c r="N264" s="206">
        <v>0</v>
      </c>
      <c r="O264" s="206">
        <f t="shared" si="1501"/>
        <v>0</v>
      </c>
      <c r="P264" s="210">
        <v>0</v>
      </c>
      <c r="Q264" s="209">
        <v>0</v>
      </c>
      <c r="R264" s="209">
        <v>0</v>
      </c>
      <c r="S264" s="210">
        <v>0</v>
      </c>
      <c r="T264" s="209">
        <v>7100</v>
      </c>
      <c r="U264" s="209">
        <v>0</v>
      </c>
      <c r="V264" s="210">
        <v>0</v>
      </c>
      <c r="W264" s="209">
        <v>0</v>
      </c>
      <c r="X264" s="209">
        <v>0</v>
      </c>
      <c r="Y264" s="210">
        <v>0</v>
      </c>
      <c r="Z264" s="209">
        <v>0</v>
      </c>
      <c r="AA264" s="209">
        <v>0</v>
      </c>
      <c r="AB264" s="210">
        <v>0</v>
      </c>
      <c r="AC264" s="209">
        <v>0</v>
      </c>
      <c r="AD264" s="209">
        <v>0</v>
      </c>
      <c r="AE264" s="210">
        <v>0</v>
      </c>
      <c r="AF264" s="209">
        <v>0</v>
      </c>
      <c r="AG264" s="209">
        <v>0</v>
      </c>
      <c r="AH264" s="210">
        <v>0</v>
      </c>
      <c r="AI264" s="209">
        <v>0</v>
      </c>
      <c r="AJ264" s="209">
        <v>0</v>
      </c>
      <c r="AK264" s="210">
        <v>0</v>
      </c>
      <c r="AL264" s="209">
        <v>0</v>
      </c>
      <c r="AM264" s="209">
        <v>0</v>
      </c>
      <c r="AN264" s="210">
        <v>0</v>
      </c>
      <c r="AO264" s="209">
        <v>0</v>
      </c>
      <c r="AP264" s="214"/>
      <c r="AQ264" s="210">
        <v>0</v>
      </c>
      <c r="AS264" s="180">
        <f t="shared" si="1376"/>
        <v>7100</v>
      </c>
      <c r="AT264" s="183">
        <f t="shared" si="1377"/>
        <v>0</v>
      </c>
    </row>
    <row r="265" spans="1:46" s="184" customFormat="1" ht="18">
      <c r="A265" s="345"/>
      <c r="B265" s="346"/>
      <c r="C265" s="347"/>
      <c r="D265" s="208" t="s">
        <v>271</v>
      </c>
      <c r="E265" s="203">
        <f t="shared" si="1502"/>
        <v>0</v>
      </c>
      <c r="F265" s="206">
        <f t="shared" si="1495"/>
        <v>0</v>
      </c>
      <c r="G265" s="210">
        <v>0</v>
      </c>
      <c r="H265" s="206">
        <f t="shared" si="1496"/>
        <v>0</v>
      </c>
      <c r="I265" s="206">
        <f t="shared" si="1497"/>
        <v>0</v>
      </c>
      <c r="J265" s="210">
        <v>0</v>
      </c>
      <c r="K265" s="206">
        <f t="shared" si="1498"/>
        <v>0</v>
      </c>
      <c r="L265" s="206">
        <f t="shared" si="1499"/>
        <v>0</v>
      </c>
      <c r="M265" s="210">
        <v>0</v>
      </c>
      <c r="N265" s="206">
        <f t="shared" si="1500"/>
        <v>0</v>
      </c>
      <c r="O265" s="206">
        <f t="shared" si="1501"/>
        <v>0</v>
      </c>
      <c r="P265" s="210">
        <v>0</v>
      </c>
      <c r="Q265" s="209">
        <v>0</v>
      </c>
      <c r="R265" s="209">
        <v>0</v>
      </c>
      <c r="S265" s="210">
        <v>0</v>
      </c>
      <c r="T265" s="209">
        <v>0</v>
      </c>
      <c r="U265" s="209">
        <v>0</v>
      </c>
      <c r="V265" s="210">
        <v>0</v>
      </c>
      <c r="W265" s="209">
        <v>0</v>
      </c>
      <c r="X265" s="209">
        <v>0</v>
      </c>
      <c r="Y265" s="210">
        <v>0</v>
      </c>
      <c r="Z265" s="209">
        <v>0</v>
      </c>
      <c r="AA265" s="209">
        <v>0</v>
      </c>
      <c r="AB265" s="210">
        <v>0</v>
      </c>
      <c r="AC265" s="209">
        <v>0</v>
      </c>
      <c r="AD265" s="209">
        <v>0</v>
      </c>
      <c r="AE265" s="210">
        <v>0</v>
      </c>
      <c r="AF265" s="209">
        <v>0</v>
      </c>
      <c r="AG265" s="209">
        <v>0</v>
      </c>
      <c r="AH265" s="210">
        <v>0</v>
      </c>
      <c r="AI265" s="209">
        <v>0</v>
      </c>
      <c r="AJ265" s="209">
        <v>0</v>
      </c>
      <c r="AK265" s="210">
        <v>0</v>
      </c>
      <c r="AL265" s="209">
        <v>0</v>
      </c>
      <c r="AM265" s="209">
        <v>0</v>
      </c>
      <c r="AN265" s="210">
        <v>0</v>
      </c>
      <c r="AO265" s="209">
        <v>0</v>
      </c>
      <c r="AP265" s="214"/>
      <c r="AQ265" s="210">
        <v>0</v>
      </c>
      <c r="AS265" s="183">
        <f t="shared" si="1376"/>
        <v>0</v>
      </c>
      <c r="AT265" s="183">
        <f t="shared" si="1377"/>
        <v>0</v>
      </c>
    </row>
    <row r="266" spans="1:46" s="184" customFormat="1" ht="82.8">
      <c r="A266" s="345"/>
      <c r="B266" s="346"/>
      <c r="C266" s="347"/>
      <c r="D266" s="208" t="s">
        <v>277</v>
      </c>
      <c r="E266" s="209">
        <v>0</v>
      </c>
      <c r="F266" s="206">
        <f t="shared" si="1495"/>
        <v>0</v>
      </c>
      <c r="G266" s="210">
        <v>0</v>
      </c>
      <c r="H266" s="206">
        <f t="shared" si="1496"/>
        <v>0</v>
      </c>
      <c r="I266" s="206">
        <f t="shared" si="1497"/>
        <v>0</v>
      </c>
      <c r="J266" s="210">
        <v>0</v>
      </c>
      <c r="K266" s="206">
        <f t="shared" si="1498"/>
        <v>0</v>
      </c>
      <c r="L266" s="206">
        <f t="shared" si="1499"/>
        <v>0</v>
      </c>
      <c r="M266" s="210">
        <v>0</v>
      </c>
      <c r="N266" s="206">
        <f t="shared" si="1500"/>
        <v>0</v>
      </c>
      <c r="O266" s="206">
        <f t="shared" si="1501"/>
        <v>0</v>
      </c>
      <c r="P266" s="210">
        <v>0</v>
      </c>
      <c r="Q266" s="209">
        <v>0</v>
      </c>
      <c r="R266" s="209">
        <v>0</v>
      </c>
      <c r="S266" s="210">
        <v>0</v>
      </c>
      <c r="T266" s="209">
        <v>0</v>
      </c>
      <c r="U266" s="209">
        <v>0</v>
      </c>
      <c r="V266" s="210">
        <v>0</v>
      </c>
      <c r="W266" s="209">
        <v>0</v>
      </c>
      <c r="X266" s="209">
        <v>0</v>
      </c>
      <c r="Y266" s="210">
        <v>0</v>
      </c>
      <c r="Z266" s="209">
        <v>0</v>
      </c>
      <c r="AA266" s="209">
        <v>0</v>
      </c>
      <c r="AB266" s="210">
        <v>0</v>
      </c>
      <c r="AC266" s="209">
        <v>0</v>
      </c>
      <c r="AD266" s="209">
        <v>0</v>
      </c>
      <c r="AE266" s="210">
        <v>0</v>
      </c>
      <c r="AF266" s="209">
        <v>0</v>
      </c>
      <c r="AG266" s="209">
        <v>0</v>
      </c>
      <c r="AH266" s="210">
        <v>0</v>
      </c>
      <c r="AI266" s="209">
        <v>0</v>
      </c>
      <c r="AJ266" s="209">
        <v>0</v>
      </c>
      <c r="AK266" s="210">
        <v>0</v>
      </c>
      <c r="AL266" s="209">
        <v>0</v>
      </c>
      <c r="AM266" s="209">
        <v>0</v>
      </c>
      <c r="AN266" s="210">
        <v>0</v>
      </c>
      <c r="AO266" s="209">
        <v>0</v>
      </c>
      <c r="AP266" s="214"/>
      <c r="AQ266" s="210">
        <v>0</v>
      </c>
      <c r="AS266" s="183">
        <f t="shared" si="1376"/>
        <v>0</v>
      </c>
      <c r="AT266" s="183">
        <f t="shared" si="1377"/>
        <v>0</v>
      </c>
    </row>
    <row r="267" spans="1:46" s="184" customFormat="1" ht="27.6">
      <c r="A267" s="345"/>
      <c r="B267" s="346"/>
      <c r="C267" s="347"/>
      <c r="D267" s="208" t="s">
        <v>283</v>
      </c>
      <c r="E267" s="209">
        <v>0</v>
      </c>
      <c r="F267" s="206">
        <f t="shared" si="1495"/>
        <v>0</v>
      </c>
      <c r="G267" s="210">
        <v>0</v>
      </c>
      <c r="H267" s="206">
        <f t="shared" si="1496"/>
        <v>0</v>
      </c>
      <c r="I267" s="206">
        <f t="shared" si="1497"/>
        <v>0</v>
      </c>
      <c r="J267" s="210">
        <v>0</v>
      </c>
      <c r="K267" s="206">
        <f t="shared" si="1498"/>
        <v>0</v>
      </c>
      <c r="L267" s="206">
        <f t="shared" si="1499"/>
        <v>0</v>
      </c>
      <c r="M267" s="210">
        <v>0</v>
      </c>
      <c r="N267" s="206">
        <f t="shared" si="1500"/>
        <v>0</v>
      </c>
      <c r="O267" s="206">
        <f t="shared" si="1501"/>
        <v>0</v>
      </c>
      <c r="P267" s="210">
        <v>0</v>
      </c>
      <c r="Q267" s="209">
        <v>0</v>
      </c>
      <c r="R267" s="209">
        <v>0</v>
      </c>
      <c r="S267" s="210">
        <v>0</v>
      </c>
      <c r="T267" s="209">
        <v>0</v>
      </c>
      <c r="U267" s="209">
        <v>0</v>
      </c>
      <c r="V267" s="210">
        <v>0</v>
      </c>
      <c r="W267" s="209">
        <v>0</v>
      </c>
      <c r="X267" s="209">
        <v>0</v>
      </c>
      <c r="Y267" s="210">
        <v>0</v>
      </c>
      <c r="Z267" s="209">
        <v>0</v>
      </c>
      <c r="AA267" s="209">
        <v>0</v>
      </c>
      <c r="AB267" s="210">
        <v>0</v>
      </c>
      <c r="AC267" s="209">
        <v>0</v>
      </c>
      <c r="AD267" s="209">
        <v>0</v>
      </c>
      <c r="AE267" s="210">
        <v>0</v>
      </c>
      <c r="AF267" s="209">
        <v>0</v>
      </c>
      <c r="AG267" s="209">
        <v>0</v>
      </c>
      <c r="AH267" s="210">
        <v>0</v>
      </c>
      <c r="AI267" s="209">
        <v>0</v>
      </c>
      <c r="AJ267" s="209">
        <v>0</v>
      </c>
      <c r="AK267" s="210">
        <v>0</v>
      </c>
      <c r="AL267" s="209">
        <v>0</v>
      </c>
      <c r="AM267" s="209">
        <v>0</v>
      </c>
      <c r="AN267" s="210">
        <v>0</v>
      </c>
      <c r="AO267" s="209">
        <v>0</v>
      </c>
      <c r="AP267" s="214"/>
      <c r="AQ267" s="210">
        <v>0</v>
      </c>
      <c r="AS267" s="183">
        <f t="shared" si="1376"/>
        <v>0</v>
      </c>
      <c r="AT267" s="183">
        <f t="shared" si="1377"/>
        <v>0</v>
      </c>
    </row>
    <row r="268" spans="1:46" s="184" customFormat="1" ht="41.4">
      <c r="A268" s="348"/>
      <c r="B268" s="349"/>
      <c r="C268" s="350"/>
      <c r="D268" s="208" t="s">
        <v>284</v>
      </c>
      <c r="E268" s="209">
        <v>0</v>
      </c>
      <c r="F268" s="206">
        <f t="shared" si="1495"/>
        <v>0</v>
      </c>
      <c r="G268" s="210">
        <v>0</v>
      </c>
      <c r="H268" s="206">
        <f t="shared" si="1496"/>
        <v>0</v>
      </c>
      <c r="I268" s="206">
        <f t="shared" si="1497"/>
        <v>0</v>
      </c>
      <c r="J268" s="210">
        <v>0</v>
      </c>
      <c r="K268" s="206">
        <f t="shared" si="1498"/>
        <v>0</v>
      </c>
      <c r="L268" s="206">
        <f t="shared" si="1499"/>
        <v>0</v>
      </c>
      <c r="M268" s="210">
        <v>0</v>
      </c>
      <c r="N268" s="206">
        <f t="shared" si="1500"/>
        <v>0</v>
      </c>
      <c r="O268" s="206">
        <f t="shared" si="1501"/>
        <v>0</v>
      </c>
      <c r="P268" s="210">
        <v>0</v>
      </c>
      <c r="Q268" s="209">
        <v>0</v>
      </c>
      <c r="R268" s="209">
        <v>0</v>
      </c>
      <c r="S268" s="210">
        <v>0</v>
      </c>
      <c r="T268" s="209">
        <v>0</v>
      </c>
      <c r="U268" s="209">
        <v>0</v>
      </c>
      <c r="V268" s="210">
        <v>0</v>
      </c>
      <c r="W268" s="209">
        <v>0</v>
      </c>
      <c r="X268" s="209">
        <v>0</v>
      </c>
      <c r="Y268" s="210">
        <v>0</v>
      </c>
      <c r="Z268" s="209">
        <v>0</v>
      </c>
      <c r="AA268" s="209">
        <v>0</v>
      </c>
      <c r="AB268" s="210">
        <v>0</v>
      </c>
      <c r="AC268" s="209">
        <v>0</v>
      </c>
      <c r="AD268" s="209">
        <v>0</v>
      </c>
      <c r="AE268" s="210">
        <v>0</v>
      </c>
      <c r="AF268" s="209">
        <v>0</v>
      </c>
      <c r="AG268" s="209">
        <v>0</v>
      </c>
      <c r="AH268" s="210">
        <v>0</v>
      </c>
      <c r="AI268" s="209">
        <v>0</v>
      </c>
      <c r="AJ268" s="209">
        <v>0</v>
      </c>
      <c r="AK268" s="210">
        <v>0</v>
      </c>
      <c r="AL268" s="209">
        <v>0</v>
      </c>
      <c r="AM268" s="209">
        <v>0</v>
      </c>
      <c r="AN268" s="210">
        <v>0</v>
      </c>
      <c r="AO268" s="209">
        <v>0</v>
      </c>
      <c r="AP268" s="214"/>
      <c r="AQ268" s="210">
        <v>0</v>
      </c>
      <c r="AS268" s="183">
        <f t="shared" si="1376"/>
        <v>0</v>
      </c>
      <c r="AT268" s="183">
        <f t="shared" si="1377"/>
        <v>0</v>
      </c>
    </row>
    <row r="269" spans="1:46" ht="15" customHeight="1">
      <c r="A269" s="342" t="s">
        <v>379</v>
      </c>
      <c r="B269" s="343"/>
      <c r="C269" s="344"/>
      <c r="D269" s="208" t="s">
        <v>281</v>
      </c>
      <c r="E269" s="203">
        <f>E270+E271+E272</f>
        <v>41258</v>
      </c>
      <c r="F269" s="203"/>
      <c r="G269" s="210">
        <v>0</v>
      </c>
      <c r="H269" s="203"/>
      <c r="I269" s="203"/>
      <c r="J269" s="210">
        <v>0</v>
      </c>
      <c r="K269" s="203"/>
      <c r="L269" s="203"/>
      <c r="M269" s="210">
        <v>0</v>
      </c>
      <c r="N269" s="203"/>
      <c r="O269" s="203"/>
      <c r="P269" s="210">
        <v>0</v>
      </c>
      <c r="Q269" s="203"/>
      <c r="R269" s="203"/>
      <c r="S269" s="210">
        <v>0</v>
      </c>
      <c r="T269" s="203"/>
      <c r="U269" s="203"/>
      <c r="V269" s="210">
        <v>0</v>
      </c>
      <c r="W269" s="203"/>
      <c r="X269" s="203"/>
      <c r="Y269" s="210">
        <v>0</v>
      </c>
      <c r="Z269" s="203"/>
      <c r="AA269" s="203"/>
      <c r="AB269" s="210">
        <v>0</v>
      </c>
      <c r="AC269" s="203"/>
      <c r="AD269" s="203"/>
      <c r="AE269" s="210">
        <v>0</v>
      </c>
      <c r="AF269" s="203"/>
      <c r="AG269" s="203"/>
      <c r="AH269" s="210">
        <v>0</v>
      </c>
      <c r="AI269" s="203"/>
      <c r="AJ269" s="203"/>
      <c r="AK269" s="210">
        <v>0</v>
      </c>
      <c r="AL269" s="203"/>
      <c r="AM269" s="203"/>
      <c r="AN269" s="210">
        <v>0</v>
      </c>
      <c r="AO269" s="203">
        <f>AO270+AO271+AO272</f>
        <v>41258</v>
      </c>
      <c r="AP269" s="203"/>
      <c r="AQ269" s="210">
        <v>0</v>
      </c>
      <c r="AS269" s="180">
        <f t="shared" si="1376"/>
        <v>41258</v>
      </c>
      <c r="AT269" s="180">
        <f t="shared" si="1377"/>
        <v>0</v>
      </c>
    </row>
    <row r="270" spans="1:46" s="184" customFormat="1" ht="27.6">
      <c r="A270" s="345"/>
      <c r="B270" s="346"/>
      <c r="C270" s="347"/>
      <c r="D270" s="208" t="s">
        <v>37</v>
      </c>
      <c r="E270" s="209">
        <v>0</v>
      </c>
      <c r="F270" s="206">
        <f t="shared" ref="F270:F275" si="1503">CHOOSE(IF(ISBLANK(L270),1,IF(ISBLANK(O270),2,IF(ISBLANK(R270),3,IF(ISBLANK(U270),4,IF(ISBLANK(X270),5,IF(ISBLANK(AA270),6,IF(ISBLANK(AD270),7,IF(ISBLANK(AG270),8,IF(ISBLANK(AJ270),9,IF(ISBLANK(AM270),10,IF(ISBLANK(AP270),11,12))))))))))),I270,L270,O270,R270,U270,X270,AA270,AD270,AG270,AJ270,AM270,AP270)</f>
        <v>0</v>
      </c>
      <c r="G270" s="210">
        <v>0</v>
      </c>
      <c r="H270" s="209">
        <v>0</v>
      </c>
      <c r="I270" s="209">
        <v>0</v>
      </c>
      <c r="J270" s="210">
        <v>0</v>
      </c>
      <c r="K270" s="209">
        <v>0</v>
      </c>
      <c r="L270" s="209">
        <v>0</v>
      </c>
      <c r="M270" s="210">
        <v>0</v>
      </c>
      <c r="N270" s="209">
        <v>0</v>
      </c>
      <c r="O270" s="209">
        <v>0</v>
      </c>
      <c r="P270" s="210">
        <v>0</v>
      </c>
      <c r="Q270" s="209">
        <v>0</v>
      </c>
      <c r="R270" s="209">
        <v>0</v>
      </c>
      <c r="S270" s="210">
        <v>0</v>
      </c>
      <c r="T270" s="209">
        <v>0</v>
      </c>
      <c r="U270" s="209">
        <v>0</v>
      </c>
      <c r="V270" s="210">
        <v>0</v>
      </c>
      <c r="W270" s="209">
        <v>0</v>
      </c>
      <c r="X270" s="209">
        <v>0</v>
      </c>
      <c r="Y270" s="210">
        <v>0</v>
      </c>
      <c r="Z270" s="209">
        <v>0</v>
      </c>
      <c r="AA270" s="209">
        <v>0</v>
      </c>
      <c r="AB270" s="210">
        <v>0</v>
      </c>
      <c r="AC270" s="209">
        <v>0</v>
      </c>
      <c r="AD270" s="209">
        <v>0</v>
      </c>
      <c r="AE270" s="210">
        <v>0</v>
      </c>
      <c r="AF270" s="209">
        <v>0</v>
      </c>
      <c r="AG270" s="209">
        <v>0</v>
      </c>
      <c r="AH270" s="210">
        <v>0</v>
      </c>
      <c r="AI270" s="209">
        <v>0</v>
      </c>
      <c r="AJ270" s="209">
        <v>0</v>
      </c>
      <c r="AK270" s="210">
        <v>0</v>
      </c>
      <c r="AL270" s="209">
        <v>0</v>
      </c>
      <c r="AM270" s="209">
        <v>0</v>
      </c>
      <c r="AN270" s="210">
        <v>0</v>
      </c>
      <c r="AO270" s="209">
        <v>0</v>
      </c>
      <c r="AP270" s="209">
        <v>0</v>
      </c>
      <c r="AQ270" s="210">
        <v>0</v>
      </c>
      <c r="AS270" s="183">
        <f t="shared" si="1376"/>
        <v>0</v>
      </c>
      <c r="AT270" s="183">
        <f t="shared" si="1377"/>
        <v>0</v>
      </c>
    </row>
    <row r="271" spans="1:46" s="184" customFormat="1" ht="41.4">
      <c r="A271" s="345"/>
      <c r="B271" s="346"/>
      <c r="C271" s="347"/>
      <c r="D271" s="208" t="s">
        <v>2</v>
      </c>
      <c r="E271" s="209">
        <f>AO271</f>
        <v>20632.8</v>
      </c>
      <c r="F271" s="257">
        <f>AP271</f>
        <v>0</v>
      </c>
      <c r="G271" s="210">
        <v>0</v>
      </c>
      <c r="H271" s="209">
        <f>H196</f>
        <v>0</v>
      </c>
      <c r="I271" s="209">
        <v>0</v>
      </c>
      <c r="J271" s="210">
        <f>J196</f>
        <v>0</v>
      </c>
      <c r="K271" s="209">
        <f>K196</f>
        <v>0</v>
      </c>
      <c r="L271" s="209">
        <v>0</v>
      </c>
      <c r="M271" s="210">
        <v>0</v>
      </c>
      <c r="N271" s="209">
        <f>N196</f>
        <v>0</v>
      </c>
      <c r="O271" s="209">
        <v>0</v>
      </c>
      <c r="P271" s="210">
        <v>0</v>
      </c>
      <c r="Q271" s="209">
        <f>Q196</f>
        <v>0</v>
      </c>
      <c r="R271" s="209">
        <v>0</v>
      </c>
      <c r="S271" s="210">
        <v>0</v>
      </c>
      <c r="T271" s="209">
        <f>T196</f>
        <v>0</v>
      </c>
      <c r="U271" s="209">
        <v>0</v>
      </c>
      <c r="V271" s="210">
        <v>0</v>
      </c>
      <c r="W271" s="209">
        <f>W196</f>
        <v>0</v>
      </c>
      <c r="X271" s="209">
        <v>0</v>
      </c>
      <c r="Y271" s="210">
        <v>0</v>
      </c>
      <c r="Z271" s="209">
        <f>Z196</f>
        <v>0</v>
      </c>
      <c r="AA271" s="209">
        <v>0</v>
      </c>
      <c r="AB271" s="210">
        <v>0</v>
      </c>
      <c r="AC271" s="209">
        <f>AC196</f>
        <v>0</v>
      </c>
      <c r="AD271" s="209">
        <v>0</v>
      </c>
      <c r="AE271" s="210">
        <v>0</v>
      </c>
      <c r="AF271" s="209">
        <f>AF196</f>
        <v>0</v>
      </c>
      <c r="AG271" s="209">
        <v>0</v>
      </c>
      <c r="AH271" s="210">
        <v>0</v>
      </c>
      <c r="AI271" s="209">
        <f>AI196</f>
        <v>0</v>
      </c>
      <c r="AJ271" s="209">
        <v>0</v>
      </c>
      <c r="AK271" s="210">
        <v>0</v>
      </c>
      <c r="AL271" s="209">
        <f>AL196</f>
        <v>0</v>
      </c>
      <c r="AM271" s="209">
        <v>0</v>
      </c>
      <c r="AN271" s="210">
        <v>0</v>
      </c>
      <c r="AO271" s="209">
        <f>AO196</f>
        <v>20632.8</v>
      </c>
      <c r="AP271" s="209">
        <v>0</v>
      </c>
      <c r="AQ271" s="210">
        <v>0</v>
      </c>
      <c r="AS271" s="183">
        <f t="shared" si="1376"/>
        <v>20632.8</v>
      </c>
      <c r="AT271" s="183">
        <f t="shared" si="1377"/>
        <v>0</v>
      </c>
    </row>
    <row r="272" spans="1:46" s="184" customFormat="1">
      <c r="A272" s="345"/>
      <c r="B272" s="346"/>
      <c r="C272" s="347"/>
      <c r="D272" s="208" t="s">
        <v>271</v>
      </c>
      <c r="E272" s="209">
        <f>E197</f>
        <v>20625.2</v>
      </c>
      <c r="F272" s="257">
        <f>F197</f>
        <v>0</v>
      </c>
      <c r="G272" s="210">
        <v>0</v>
      </c>
      <c r="H272" s="209">
        <f>H197</f>
        <v>0</v>
      </c>
      <c r="I272" s="209">
        <v>0</v>
      </c>
      <c r="J272" s="210">
        <v>0</v>
      </c>
      <c r="K272" s="209">
        <f>K197</f>
        <v>0</v>
      </c>
      <c r="L272" s="209">
        <v>0</v>
      </c>
      <c r="M272" s="210">
        <v>0</v>
      </c>
      <c r="N272" s="209">
        <f>N197</f>
        <v>0</v>
      </c>
      <c r="O272" s="209">
        <v>0</v>
      </c>
      <c r="P272" s="210">
        <v>0</v>
      </c>
      <c r="Q272" s="209">
        <f>Q197</f>
        <v>0</v>
      </c>
      <c r="R272" s="209">
        <v>0</v>
      </c>
      <c r="S272" s="210">
        <v>0</v>
      </c>
      <c r="T272" s="209">
        <f>T197</f>
        <v>0</v>
      </c>
      <c r="U272" s="209">
        <v>0</v>
      </c>
      <c r="V272" s="210">
        <v>0</v>
      </c>
      <c r="W272" s="209">
        <f>W197</f>
        <v>0</v>
      </c>
      <c r="X272" s="209">
        <v>0</v>
      </c>
      <c r="Y272" s="210">
        <v>0</v>
      </c>
      <c r="Z272" s="209">
        <f>Z197</f>
        <v>0</v>
      </c>
      <c r="AA272" s="209">
        <v>0</v>
      </c>
      <c r="AB272" s="210">
        <v>0</v>
      </c>
      <c r="AC272" s="209">
        <f>AC197</f>
        <v>0</v>
      </c>
      <c r="AD272" s="209">
        <v>0</v>
      </c>
      <c r="AE272" s="210">
        <v>0</v>
      </c>
      <c r="AF272" s="209">
        <f>AF197</f>
        <v>0</v>
      </c>
      <c r="AG272" s="209">
        <v>0</v>
      </c>
      <c r="AH272" s="210">
        <v>0</v>
      </c>
      <c r="AI272" s="209">
        <f>AI197</f>
        <v>0</v>
      </c>
      <c r="AJ272" s="209">
        <v>0</v>
      </c>
      <c r="AK272" s="210">
        <v>0</v>
      </c>
      <c r="AL272" s="209">
        <f>AL197</f>
        <v>0</v>
      </c>
      <c r="AM272" s="209">
        <v>0</v>
      </c>
      <c r="AN272" s="210">
        <v>0</v>
      </c>
      <c r="AO272" s="209">
        <f>AO197</f>
        <v>20625.2</v>
      </c>
      <c r="AP272" s="209">
        <v>0</v>
      </c>
      <c r="AQ272" s="210">
        <v>0</v>
      </c>
      <c r="AS272" s="183">
        <f t="shared" si="1376"/>
        <v>20625.2</v>
      </c>
      <c r="AT272" s="183">
        <f t="shared" si="1377"/>
        <v>0</v>
      </c>
    </row>
    <row r="273" spans="1:70" s="184" customFormat="1" ht="82.8">
      <c r="A273" s="345"/>
      <c r="B273" s="346"/>
      <c r="C273" s="347"/>
      <c r="D273" s="208" t="s">
        <v>277</v>
      </c>
      <c r="E273" s="209">
        <v>0</v>
      </c>
      <c r="F273" s="206">
        <f t="shared" si="1503"/>
        <v>0</v>
      </c>
      <c r="G273" s="210">
        <v>0</v>
      </c>
      <c r="H273" s="209">
        <v>0</v>
      </c>
      <c r="I273" s="209">
        <v>0</v>
      </c>
      <c r="J273" s="210">
        <v>0</v>
      </c>
      <c r="K273" s="209">
        <v>0</v>
      </c>
      <c r="L273" s="209">
        <v>0</v>
      </c>
      <c r="M273" s="210">
        <v>0</v>
      </c>
      <c r="N273" s="209">
        <v>0</v>
      </c>
      <c r="O273" s="209">
        <v>0</v>
      </c>
      <c r="P273" s="210">
        <v>0</v>
      </c>
      <c r="Q273" s="209">
        <v>0</v>
      </c>
      <c r="R273" s="209">
        <v>0</v>
      </c>
      <c r="S273" s="210">
        <v>0</v>
      </c>
      <c r="T273" s="209">
        <v>0</v>
      </c>
      <c r="U273" s="209">
        <v>0</v>
      </c>
      <c r="V273" s="210">
        <v>0</v>
      </c>
      <c r="W273" s="209">
        <v>0</v>
      </c>
      <c r="X273" s="209">
        <v>0</v>
      </c>
      <c r="Y273" s="210">
        <v>0</v>
      </c>
      <c r="Z273" s="209">
        <v>0</v>
      </c>
      <c r="AA273" s="209">
        <v>0</v>
      </c>
      <c r="AB273" s="210">
        <v>0</v>
      </c>
      <c r="AC273" s="209">
        <v>0</v>
      </c>
      <c r="AD273" s="209">
        <v>0</v>
      </c>
      <c r="AE273" s="210">
        <v>0</v>
      </c>
      <c r="AF273" s="209">
        <v>0</v>
      </c>
      <c r="AG273" s="209">
        <v>0</v>
      </c>
      <c r="AH273" s="210">
        <v>0</v>
      </c>
      <c r="AI273" s="209">
        <v>0</v>
      </c>
      <c r="AJ273" s="209">
        <v>0</v>
      </c>
      <c r="AK273" s="210">
        <v>0</v>
      </c>
      <c r="AL273" s="209">
        <v>0</v>
      </c>
      <c r="AM273" s="209">
        <v>0</v>
      </c>
      <c r="AN273" s="210">
        <v>0</v>
      </c>
      <c r="AO273" s="209">
        <v>0</v>
      </c>
      <c r="AP273" s="209">
        <v>0</v>
      </c>
      <c r="AQ273" s="210">
        <v>0</v>
      </c>
      <c r="AS273" s="183">
        <f t="shared" si="1376"/>
        <v>0</v>
      </c>
      <c r="AT273" s="183">
        <f t="shared" si="1377"/>
        <v>0</v>
      </c>
    </row>
    <row r="274" spans="1:70" s="184" customFormat="1" ht="27.6">
      <c r="A274" s="345"/>
      <c r="B274" s="346"/>
      <c r="C274" s="347"/>
      <c r="D274" s="208" t="s">
        <v>283</v>
      </c>
      <c r="E274" s="209">
        <v>0</v>
      </c>
      <c r="F274" s="206">
        <f t="shared" si="1503"/>
        <v>0</v>
      </c>
      <c r="G274" s="210">
        <v>0</v>
      </c>
      <c r="H274" s="209">
        <v>0</v>
      </c>
      <c r="I274" s="209">
        <v>0</v>
      </c>
      <c r="J274" s="210">
        <v>0</v>
      </c>
      <c r="K274" s="209">
        <v>0</v>
      </c>
      <c r="L274" s="209">
        <v>0</v>
      </c>
      <c r="M274" s="210">
        <v>0</v>
      </c>
      <c r="N274" s="209">
        <v>0</v>
      </c>
      <c r="O274" s="209">
        <v>0</v>
      </c>
      <c r="P274" s="210">
        <v>0</v>
      </c>
      <c r="Q274" s="209">
        <v>0</v>
      </c>
      <c r="R274" s="209">
        <v>0</v>
      </c>
      <c r="S274" s="210">
        <v>0</v>
      </c>
      <c r="T274" s="209">
        <v>0</v>
      </c>
      <c r="U274" s="209">
        <v>0</v>
      </c>
      <c r="V274" s="210">
        <v>0</v>
      </c>
      <c r="W274" s="209">
        <v>0</v>
      </c>
      <c r="X274" s="209">
        <v>0</v>
      </c>
      <c r="Y274" s="210">
        <v>0</v>
      </c>
      <c r="Z274" s="209">
        <v>0</v>
      </c>
      <c r="AA274" s="209">
        <v>0</v>
      </c>
      <c r="AB274" s="210">
        <v>0</v>
      </c>
      <c r="AC274" s="209">
        <v>0</v>
      </c>
      <c r="AD274" s="209">
        <v>0</v>
      </c>
      <c r="AE274" s="210">
        <v>0</v>
      </c>
      <c r="AF274" s="209">
        <v>0</v>
      </c>
      <c r="AG274" s="209">
        <v>0</v>
      </c>
      <c r="AH274" s="210">
        <v>0</v>
      </c>
      <c r="AI274" s="209">
        <v>0</v>
      </c>
      <c r="AJ274" s="209">
        <v>0</v>
      </c>
      <c r="AK274" s="210">
        <v>0</v>
      </c>
      <c r="AL274" s="209">
        <v>0</v>
      </c>
      <c r="AM274" s="209">
        <v>0</v>
      </c>
      <c r="AN274" s="210">
        <v>0</v>
      </c>
      <c r="AO274" s="209">
        <v>0</v>
      </c>
      <c r="AP274" s="209">
        <v>0</v>
      </c>
      <c r="AQ274" s="210">
        <v>0</v>
      </c>
      <c r="AS274" s="183">
        <f t="shared" ref="AS274:AS275" si="1504">AO274+AL274+AI274+AF274+AC274+Z274+W274+T274+Q274+N274+K274+I274</f>
        <v>0</v>
      </c>
      <c r="AT274" s="183">
        <f t="shared" ref="AT274:AT275" si="1505">AS274-E274</f>
        <v>0</v>
      </c>
    </row>
    <row r="275" spans="1:70" s="184" customFormat="1" ht="41.4">
      <c r="A275" s="348"/>
      <c r="B275" s="349"/>
      <c r="C275" s="350"/>
      <c r="D275" s="208" t="s">
        <v>284</v>
      </c>
      <c r="E275" s="209">
        <v>0</v>
      </c>
      <c r="F275" s="206">
        <f t="shared" si="1503"/>
        <v>0</v>
      </c>
      <c r="G275" s="210">
        <v>0</v>
      </c>
      <c r="H275" s="209">
        <v>0</v>
      </c>
      <c r="I275" s="209">
        <v>0</v>
      </c>
      <c r="J275" s="210">
        <v>0</v>
      </c>
      <c r="K275" s="209">
        <v>0</v>
      </c>
      <c r="L275" s="209">
        <v>0</v>
      </c>
      <c r="M275" s="210">
        <v>0</v>
      </c>
      <c r="N275" s="209">
        <v>0</v>
      </c>
      <c r="O275" s="209">
        <v>0</v>
      </c>
      <c r="P275" s="210">
        <v>0</v>
      </c>
      <c r="Q275" s="209">
        <v>0</v>
      </c>
      <c r="R275" s="209">
        <v>0</v>
      </c>
      <c r="S275" s="210">
        <v>0</v>
      </c>
      <c r="T275" s="209">
        <v>0</v>
      </c>
      <c r="U275" s="209">
        <v>0</v>
      </c>
      <c r="V275" s="210">
        <v>0</v>
      </c>
      <c r="W275" s="209">
        <v>0</v>
      </c>
      <c r="X275" s="209">
        <v>0</v>
      </c>
      <c r="Y275" s="210">
        <v>0</v>
      </c>
      <c r="Z275" s="209">
        <v>0</v>
      </c>
      <c r="AA275" s="209">
        <v>0</v>
      </c>
      <c r="AB275" s="210">
        <v>0</v>
      </c>
      <c r="AC275" s="209">
        <v>0</v>
      </c>
      <c r="AD275" s="209">
        <v>0</v>
      </c>
      <c r="AE275" s="210">
        <v>0</v>
      </c>
      <c r="AF275" s="209">
        <v>0</v>
      </c>
      <c r="AG275" s="209">
        <v>0</v>
      </c>
      <c r="AH275" s="210">
        <v>0</v>
      </c>
      <c r="AI275" s="209">
        <v>0</v>
      </c>
      <c r="AJ275" s="209">
        <v>0</v>
      </c>
      <c r="AK275" s="210">
        <v>0</v>
      </c>
      <c r="AL275" s="209">
        <v>0</v>
      </c>
      <c r="AM275" s="209">
        <v>0</v>
      </c>
      <c r="AN275" s="210">
        <v>0</v>
      </c>
      <c r="AO275" s="209">
        <v>0</v>
      </c>
      <c r="AP275" s="209">
        <v>0</v>
      </c>
      <c r="AQ275" s="210">
        <v>0</v>
      </c>
      <c r="AS275" s="183">
        <f t="shared" si="1504"/>
        <v>0</v>
      </c>
      <c r="AT275" s="183">
        <f t="shared" si="1505"/>
        <v>0</v>
      </c>
    </row>
    <row r="276" spans="1:70" s="195" customFormat="1" ht="18">
      <c r="A276" s="201"/>
      <c r="B276" s="191"/>
      <c r="C276" s="191"/>
      <c r="D276" s="191"/>
      <c r="E276" s="192"/>
      <c r="F276" s="192"/>
      <c r="G276" s="193"/>
      <c r="H276" s="192"/>
      <c r="I276" s="194"/>
      <c r="J276" s="193"/>
      <c r="K276" s="192"/>
      <c r="L276" s="194"/>
      <c r="M276" s="193"/>
      <c r="N276" s="192"/>
      <c r="O276" s="194"/>
      <c r="P276" s="193"/>
      <c r="Q276" s="192"/>
      <c r="R276" s="194"/>
      <c r="S276" s="193"/>
      <c r="T276" s="192"/>
      <c r="U276" s="194"/>
      <c r="V276" s="193"/>
      <c r="W276" s="192"/>
      <c r="X276" s="194"/>
      <c r="Y276" s="193"/>
      <c r="Z276" s="192"/>
      <c r="AA276" s="194"/>
      <c r="AB276" s="193"/>
      <c r="AC276" s="192"/>
      <c r="AD276" s="194"/>
      <c r="AE276" s="193"/>
      <c r="AF276" s="192"/>
      <c r="AG276" s="194"/>
      <c r="AH276" s="193"/>
      <c r="AI276" s="192"/>
      <c r="AJ276" s="194"/>
      <c r="AK276" s="193"/>
      <c r="AL276" s="192"/>
      <c r="AM276" s="194"/>
      <c r="AN276" s="193"/>
      <c r="AO276" s="192"/>
      <c r="AP276" s="194"/>
      <c r="AQ276" s="193"/>
      <c r="AS276" s="196"/>
      <c r="AT276" s="196"/>
    </row>
    <row r="277" spans="1:70" s="187" customFormat="1" ht="35.25" customHeight="1">
      <c r="A277" s="337" t="s">
        <v>393</v>
      </c>
      <c r="B277" s="337"/>
      <c r="C277" s="337"/>
      <c r="D277" s="337"/>
      <c r="E277" s="337"/>
      <c r="F277" s="337"/>
      <c r="G277" s="337"/>
      <c r="H277" s="337"/>
      <c r="I277" s="337"/>
      <c r="J277" s="249" t="s">
        <v>394</v>
      </c>
      <c r="K277" s="249"/>
      <c r="L277" s="250"/>
      <c r="M277" s="250"/>
      <c r="N277" s="190"/>
      <c r="O277" s="190"/>
      <c r="Q277" s="190"/>
      <c r="R277" s="190"/>
      <c r="T277" s="190"/>
      <c r="U277" s="190"/>
      <c r="V277" s="190"/>
      <c r="W277" s="190"/>
      <c r="X277" s="190"/>
      <c r="Y277" s="190"/>
      <c r="Z277" s="190"/>
      <c r="AA277" s="190"/>
      <c r="AB277" s="190"/>
      <c r="AC277" s="190"/>
      <c r="AD277" s="190"/>
      <c r="AE277" s="190"/>
      <c r="AF277" s="190"/>
      <c r="AG277" s="190"/>
      <c r="AH277" s="190"/>
      <c r="AI277" s="190"/>
      <c r="AJ277" s="190"/>
      <c r="AK277" s="190"/>
      <c r="AL277" s="157"/>
      <c r="AM277" s="157"/>
      <c r="AN277" s="157"/>
      <c r="AO277" s="157"/>
      <c r="AP277" s="157"/>
      <c r="AQ277" s="157"/>
      <c r="AR277" s="157"/>
    </row>
    <row r="278" spans="1:70" s="187" customFormat="1" ht="23.4">
      <c r="A278" s="250"/>
      <c r="B278" s="249"/>
      <c r="C278" s="249"/>
      <c r="D278" s="249"/>
      <c r="E278" s="249"/>
      <c r="F278" s="249"/>
      <c r="G278" s="249"/>
      <c r="H278" s="249"/>
      <c r="I278" s="249"/>
      <c r="J278" s="249"/>
      <c r="K278" s="249"/>
      <c r="L278" s="250"/>
      <c r="M278" s="250"/>
      <c r="N278" s="190"/>
      <c r="O278" s="190"/>
      <c r="Q278" s="190"/>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57"/>
      <c r="AM278" s="157"/>
      <c r="AN278" s="157"/>
      <c r="AO278" s="157"/>
      <c r="AP278" s="157"/>
      <c r="AQ278" s="157"/>
      <c r="AR278" s="157"/>
    </row>
    <row r="279" spans="1:70" s="189" customFormat="1" ht="48.75" customHeight="1">
      <c r="A279" s="338" t="s">
        <v>395</v>
      </c>
      <c r="B279" s="338"/>
      <c r="C279" s="338"/>
      <c r="D279" s="338"/>
      <c r="E279" s="338"/>
      <c r="F279" s="338"/>
      <c r="G279" s="338"/>
      <c r="H279" s="251"/>
      <c r="I279" s="251"/>
      <c r="J279" s="249" t="s">
        <v>392</v>
      </c>
      <c r="K279" s="249"/>
      <c r="L279" s="249"/>
      <c r="M279" s="249"/>
      <c r="N279" s="190"/>
      <c r="O279" s="190"/>
      <c r="P279" s="190"/>
      <c r="Q279" s="190"/>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88"/>
      <c r="AM279" s="188"/>
      <c r="AN279" s="188"/>
      <c r="AO279" s="188"/>
      <c r="AP279" s="188"/>
      <c r="AQ279" s="188"/>
      <c r="AR279" s="188"/>
    </row>
    <row r="280" spans="1:70" s="187" customFormat="1" ht="23.4">
      <c r="A280" s="250"/>
      <c r="B280" s="249"/>
      <c r="C280" s="249"/>
      <c r="D280" s="249"/>
      <c r="E280" s="249"/>
      <c r="F280" s="249"/>
      <c r="G280" s="249"/>
      <c r="H280" s="249"/>
      <c r="I280" s="249"/>
      <c r="J280" s="249"/>
      <c r="K280" s="249"/>
      <c r="L280" s="250"/>
      <c r="M280" s="250"/>
      <c r="N280" s="190"/>
      <c r="O280" s="190"/>
      <c r="Q280" s="190"/>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57"/>
      <c r="AM280" s="157"/>
      <c r="AN280" s="157"/>
      <c r="AO280" s="157"/>
      <c r="AP280" s="157"/>
      <c r="AQ280" s="157"/>
      <c r="AR280" s="157"/>
    </row>
    <row r="281" spans="1:70" s="99" customFormat="1" ht="70.5" customHeight="1">
      <c r="A281" s="338" t="s">
        <v>325</v>
      </c>
      <c r="B281" s="338"/>
      <c r="C281" s="338"/>
      <c r="D281" s="338"/>
      <c r="E281" s="338"/>
      <c r="F281" s="338"/>
      <c r="G281" s="338"/>
      <c r="H281" s="249"/>
      <c r="I281" s="249"/>
      <c r="J281" s="249" t="s">
        <v>418</v>
      </c>
      <c r="K281" s="249"/>
      <c r="L281" s="249"/>
      <c r="M281" s="249"/>
      <c r="N281" s="190"/>
      <c r="O281" s="190"/>
      <c r="P281" s="190"/>
      <c r="Q281" s="190"/>
      <c r="R281" s="190"/>
      <c r="S281" s="190"/>
      <c r="T281" s="190"/>
      <c r="U281" s="190"/>
      <c r="V281" s="190"/>
      <c r="W281" s="190"/>
      <c r="X281" s="190"/>
      <c r="Y281" s="190"/>
      <c r="Z281" s="190"/>
      <c r="AA281" s="190"/>
      <c r="AB281" s="190"/>
      <c r="AC281" s="190"/>
      <c r="AD281" s="190"/>
      <c r="AE281" s="190"/>
      <c r="AF281" s="190"/>
      <c r="AG281" s="190"/>
      <c r="AH281" s="190"/>
      <c r="AI281" s="190"/>
      <c r="AJ281" s="190"/>
      <c r="AK281" s="190"/>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row>
  </sheetData>
  <mergeCells count="130">
    <mergeCell ref="B102:B108"/>
    <mergeCell ref="C102:C108"/>
    <mergeCell ref="A81:A87"/>
    <mergeCell ref="A32:A38"/>
    <mergeCell ref="B32:B38"/>
    <mergeCell ref="C32:C38"/>
    <mergeCell ref="A39:A45"/>
    <mergeCell ref="B39:B45"/>
    <mergeCell ref="C53:C59"/>
    <mergeCell ref="B95:B101"/>
    <mergeCell ref="C95:C101"/>
    <mergeCell ref="A102:A108"/>
    <mergeCell ref="A2:AQ2"/>
    <mergeCell ref="A3:AP3"/>
    <mergeCell ref="H4:J4"/>
    <mergeCell ref="B81:B87"/>
    <mergeCell ref="C81:C87"/>
    <mergeCell ref="A7:C13"/>
    <mergeCell ref="A14:AQ14"/>
    <mergeCell ref="A15:C21"/>
    <mergeCell ref="A22:C28"/>
    <mergeCell ref="C39:C45"/>
    <mergeCell ref="A60:A66"/>
    <mergeCell ref="B60:B66"/>
    <mergeCell ref="C46:C52"/>
    <mergeCell ref="A53:A59"/>
    <mergeCell ref="B53:B59"/>
    <mergeCell ref="C60:C66"/>
    <mergeCell ref="A46:A52"/>
    <mergeCell ref="B46:B52"/>
    <mergeCell ref="A1:AQ1"/>
    <mergeCell ref="A277:I277"/>
    <mergeCell ref="A281:G281"/>
    <mergeCell ref="A279:G279"/>
    <mergeCell ref="A29:AQ29"/>
    <mergeCell ref="A30:AQ30"/>
    <mergeCell ref="A31:AQ31"/>
    <mergeCell ref="A248:C254"/>
    <mergeCell ref="A255:C261"/>
    <mergeCell ref="A262:C268"/>
    <mergeCell ref="A269:C275"/>
    <mergeCell ref="A67:A73"/>
    <mergeCell ref="B67:B73"/>
    <mergeCell ref="A74:A80"/>
    <mergeCell ref="B74:B80"/>
    <mergeCell ref="C74:C80"/>
    <mergeCell ref="C67:C73"/>
    <mergeCell ref="A95:A101"/>
    <mergeCell ref="A88:A94"/>
    <mergeCell ref="B88:B94"/>
    <mergeCell ref="C88:C94"/>
    <mergeCell ref="A123:A129"/>
    <mergeCell ref="B123:B129"/>
    <mergeCell ref="C123:C129"/>
    <mergeCell ref="A137:A143"/>
    <mergeCell ref="B137:B143"/>
    <mergeCell ref="C137:C143"/>
    <mergeCell ref="A109:A115"/>
    <mergeCell ref="B109:B115"/>
    <mergeCell ref="C109:C115"/>
    <mergeCell ref="A116:A122"/>
    <mergeCell ref="B116:B122"/>
    <mergeCell ref="C116:C122"/>
    <mergeCell ref="A130:A136"/>
    <mergeCell ref="B130:B136"/>
    <mergeCell ref="C130:C136"/>
    <mergeCell ref="E163:E169"/>
    <mergeCell ref="C144:C150"/>
    <mergeCell ref="A154:A160"/>
    <mergeCell ref="B154:B160"/>
    <mergeCell ref="C154:C162"/>
    <mergeCell ref="E154:E160"/>
    <mergeCell ref="A151:AQ151"/>
    <mergeCell ref="A152:AQ152"/>
    <mergeCell ref="A153:AQ153"/>
    <mergeCell ref="C187:C193"/>
    <mergeCell ref="A180:A186"/>
    <mergeCell ref="B180:B186"/>
    <mergeCell ref="C180:C186"/>
    <mergeCell ref="A173:A179"/>
    <mergeCell ref="B173:B179"/>
    <mergeCell ref="C173:C179"/>
    <mergeCell ref="A163:A169"/>
    <mergeCell ref="B163:B169"/>
    <mergeCell ref="C163:C172"/>
    <mergeCell ref="A241:A247"/>
    <mergeCell ref="B241:B247"/>
    <mergeCell ref="C241:C247"/>
    <mergeCell ref="A231:A237"/>
    <mergeCell ref="B231:B237"/>
    <mergeCell ref="C231:C240"/>
    <mergeCell ref="A222:A228"/>
    <mergeCell ref="B222:B228"/>
    <mergeCell ref="C222:C230"/>
    <mergeCell ref="A215:A221"/>
    <mergeCell ref="E238:E240"/>
    <mergeCell ref="E229:E230"/>
    <mergeCell ref="A144:A150"/>
    <mergeCell ref="B144:B150"/>
    <mergeCell ref="C4:C5"/>
    <mergeCell ref="D4:D5"/>
    <mergeCell ref="E4:G4"/>
    <mergeCell ref="A4:A5"/>
    <mergeCell ref="B4:B5"/>
    <mergeCell ref="E231:E237"/>
    <mergeCell ref="B215:B221"/>
    <mergeCell ref="C215:C221"/>
    <mergeCell ref="A208:A214"/>
    <mergeCell ref="B208:B214"/>
    <mergeCell ref="C208:C214"/>
    <mergeCell ref="A201:A207"/>
    <mergeCell ref="B201:B207"/>
    <mergeCell ref="C201:C207"/>
    <mergeCell ref="A194:A200"/>
    <mergeCell ref="B194:B200"/>
    <mergeCell ref="C194:C200"/>
    <mergeCell ref="A187:A193"/>
    <mergeCell ref="B187:B193"/>
    <mergeCell ref="AS4:AT4"/>
    <mergeCell ref="AC4:AE4"/>
    <mergeCell ref="AF4:AH4"/>
    <mergeCell ref="AI4:AK4"/>
    <mergeCell ref="AL4:AN4"/>
    <mergeCell ref="AO4:AQ4"/>
    <mergeCell ref="K4:M4"/>
    <mergeCell ref="N4:P4"/>
    <mergeCell ref="Q4:S4"/>
    <mergeCell ref="T4:V4"/>
    <mergeCell ref="W4:Y4"/>
    <mergeCell ref="Z4:AB4"/>
  </mergeCells>
  <pageMargins left="0.70866141732283472" right="0.70866141732283472" top="0.74803149606299213" bottom="0.74803149606299213" header="0.31496062992125984" footer="0.31496062992125984"/>
  <pageSetup paperSize="9" scale="30" fitToHeight="20"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BR37"/>
  <sheetViews>
    <sheetView tabSelected="1" view="pageBreakPreview" topLeftCell="A4" zoomScale="70" zoomScaleNormal="70" zoomScaleSheetLayoutView="70" workbookViewId="0">
      <pane xSplit="2" ySplit="3" topLeftCell="C15" activePane="bottomRight" state="frozen"/>
      <selection activeCell="A4" sqref="A4"/>
      <selection pane="topRight" activeCell="C4" sqref="C4"/>
      <selection pane="bottomLeft" activeCell="A7" sqref="A7"/>
      <selection pane="bottomRight" activeCell="U16" sqref="U16"/>
    </sheetView>
  </sheetViews>
  <sheetFormatPr defaultColWidth="9.109375" defaultRowHeight="59.25" customHeight="1"/>
  <cols>
    <col min="1" max="1" width="5" style="129" customWidth="1"/>
    <col min="2" max="2" width="42" style="39" customWidth="1"/>
    <col min="3" max="3" width="16" style="39" customWidth="1"/>
    <col min="4" max="4" width="12.5546875" style="39" customWidth="1"/>
    <col min="5" max="5" width="13.88671875" style="39" customWidth="1"/>
    <col min="6" max="6" width="13.6640625" style="39" customWidth="1"/>
    <col min="7" max="7" width="9.44140625" style="39" customWidth="1"/>
    <col min="8" max="8" width="11.88671875" style="160" customWidth="1"/>
    <col min="9" max="9" width="9" style="160" customWidth="1"/>
    <col min="10" max="10" width="9.88671875" style="160" customWidth="1"/>
    <col min="11" max="11" width="9.88671875" style="39" customWidth="1"/>
    <col min="12" max="12" width="9.6640625" style="39" customWidth="1"/>
    <col min="13" max="13" width="9.44140625" style="39" customWidth="1"/>
    <col min="14" max="14" width="8.6640625" style="39" customWidth="1"/>
    <col min="15" max="16" width="9.6640625" style="39" customWidth="1"/>
    <col min="17" max="17" width="11.109375" style="39" bestFit="1" customWidth="1"/>
    <col min="18" max="18" width="11.88671875" style="39" customWidth="1"/>
    <col min="19" max="19" width="13.88671875" style="39" customWidth="1"/>
    <col min="20" max="20" width="9.33203125" style="39" customWidth="1"/>
    <col min="21" max="21" width="8.5546875" style="39" customWidth="1"/>
    <col min="22" max="22" width="9" style="39" customWidth="1"/>
    <col min="23" max="23" width="8.5546875" style="39" customWidth="1"/>
    <col min="24" max="25" width="9.33203125" style="39" customWidth="1"/>
    <col min="26" max="26" width="12.5546875" style="39" customWidth="1"/>
    <col min="27" max="27" width="15.88671875" style="39" customWidth="1"/>
    <col min="28" max="28" width="16.33203125" style="39" customWidth="1"/>
    <col min="29" max="29" width="8.109375" style="39" customWidth="1"/>
    <col min="30" max="30" width="8" style="39" customWidth="1"/>
    <col min="31" max="31" width="10.6640625" style="39" customWidth="1"/>
    <col min="32" max="32" width="8.5546875" style="39" customWidth="1"/>
    <col min="33" max="33" width="9.33203125" style="39" customWidth="1"/>
    <col min="34" max="34" width="9.88671875" style="39" customWidth="1"/>
    <col min="35" max="35" width="9.109375" style="39" customWidth="1"/>
    <col min="36" max="36" width="10.109375" style="39" customWidth="1"/>
    <col min="37" max="37" width="10.5546875" style="39" customWidth="1"/>
    <col min="38" max="38" width="8.6640625" style="39" customWidth="1"/>
    <col min="39" max="39" width="8.109375" style="39" customWidth="1"/>
    <col min="40" max="40" width="11" style="39" customWidth="1"/>
    <col min="41" max="41" width="9.33203125" style="39" customWidth="1"/>
    <col min="42" max="42" width="8.5546875" style="39" customWidth="1"/>
    <col min="43" max="43" width="12.109375" style="39" customWidth="1"/>
    <col min="44" max="16384" width="9.109375" style="39"/>
  </cols>
  <sheetData>
    <row r="1" spans="1:43" ht="15.75" customHeight="1">
      <c r="A1" s="170"/>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370" t="s">
        <v>272</v>
      </c>
      <c r="AG1" s="370"/>
      <c r="AH1" s="370"/>
      <c r="AI1" s="370"/>
      <c r="AJ1" s="370"/>
      <c r="AK1" s="370"/>
      <c r="AL1" s="370"/>
      <c r="AM1" s="370"/>
      <c r="AN1" s="370"/>
      <c r="AO1" s="171"/>
    </row>
    <row r="2" spans="1:43" s="130" customFormat="1" ht="20.25" customHeight="1">
      <c r="A2" s="372" t="s">
        <v>411</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148"/>
      <c r="AQ2" s="148"/>
    </row>
    <row r="3" spans="1:43" s="130" customFormat="1" ht="12.75" customHeight="1">
      <c r="A3" s="172"/>
      <c r="B3" s="172"/>
      <c r="C3" s="172"/>
      <c r="D3" s="172"/>
      <c r="E3" s="374"/>
      <c r="F3" s="374"/>
      <c r="G3" s="374"/>
      <c r="H3" s="172"/>
      <c r="I3" s="172"/>
      <c r="J3" s="375" t="s">
        <v>422</v>
      </c>
      <c r="K3" s="375"/>
      <c r="L3" s="375"/>
      <c r="M3" s="375"/>
      <c r="N3" s="375"/>
      <c r="O3" s="375"/>
      <c r="P3" s="375"/>
      <c r="Q3" s="375"/>
      <c r="R3" s="375"/>
      <c r="S3" s="375"/>
      <c r="T3" s="375"/>
      <c r="U3" s="375"/>
      <c r="V3" s="375"/>
      <c r="W3" s="375"/>
      <c r="X3" s="375"/>
      <c r="Y3" s="375"/>
      <c r="Z3" s="375"/>
      <c r="AA3" s="375"/>
      <c r="AB3" s="375"/>
      <c r="AC3" s="375"/>
      <c r="AD3" s="375"/>
      <c r="AE3" s="172"/>
      <c r="AF3" s="172"/>
      <c r="AG3" s="172"/>
      <c r="AH3" s="172"/>
      <c r="AI3" s="172"/>
      <c r="AJ3" s="172"/>
      <c r="AK3" s="172"/>
      <c r="AL3" s="172"/>
      <c r="AM3" s="172"/>
      <c r="AN3" s="172"/>
      <c r="AO3" s="172"/>
      <c r="AP3" s="148"/>
      <c r="AQ3" s="148"/>
    </row>
    <row r="4" spans="1:43" s="131" customFormat="1" ht="12" customHeight="1">
      <c r="A4" s="173"/>
      <c r="B4" s="174"/>
      <c r="C4" s="174"/>
      <c r="D4" s="174"/>
      <c r="E4" s="174"/>
      <c r="F4" s="174"/>
      <c r="G4" s="174"/>
      <c r="H4" s="174"/>
      <c r="I4" s="174"/>
      <c r="J4" s="376"/>
      <c r="K4" s="376"/>
      <c r="L4" s="376"/>
      <c r="M4" s="376"/>
      <c r="N4" s="376"/>
      <c r="O4" s="376"/>
      <c r="P4" s="376"/>
      <c r="Q4" s="376"/>
      <c r="R4" s="376"/>
      <c r="S4" s="376"/>
      <c r="T4" s="376"/>
      <c r="U4" s="376"/>
      <c r="V4" s="376"/>
      <c r="W4" s="376"/>
      <c r="X4" s="376"/>
      <c r="Y4" s="376"/>
      <c r="Z4" s="376"/>
      <c r="AA4" s="376"/>
      <c r="AB4" s="376"/>
      <c r="AC4" s="376"/>
      <c r="AD4" s="376"/>
      <c r="AE4" s="174"/>
      <c r="AF4" s="174"/>
      <c r="AG4" s="174"/>
      <c r="AH4" s="174"/>
      <c r="AI4" s="174"/>
      <c r="AJ4" s="174"/>
      <c r="AK4" s="174"/>
      <c r="AL4" s="174"/>
      <c r="AM4" s="174"/>
      <c r="AN4" s="174"/>
      <c r="AO4" s="174"/>
    </row>
    <row r="5" spans="1:43" ht="17.25" customHeight="1">
      <c r="A5" s="373" t="s">
        <v>0</v>
      </c>
      <c r="B5" s="320" t="s">
        <v>41</v>
      </c>
      <c r="C5" s="320" t="s">
        <v>268</v>
      </c>
      <c r="D5" s="320" t="s">
        <v>330</v>
      </c>
      <c r="E5" s="320" t="s">
        <v>330</v>
      </c>
      <c r="F5" s="320"/>
      <c r="G5" s="320"/>
      <c r="H5" s="320" t="s">
        <v>255</v>
      </c>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row>
    <row r="6" spans="1:43" ht="90" customHeight="1">
      <c r="A6" s="373"/>
      <c r="B6" s="320"/>
      <c r="C6" s="320"/>
      <c r="D6" s="320"/>
      <c r="E6" s="320"/>
      <c r="F6" s="320"/>
      <c r="G6" s="320"/>
      <c r="H6" s="320" t="s">
        <v>17</v>
      </c>
      <c r="I6" s="320"/>
      <c r="J6" s="320"/>
      <c r="K6" s="320" t="s">
        <v>18</v>
      </c>
      <c r="L6" s="320"/>
      <c r="M6" s="320"/>
      <c r="N6" s="320" t="s">
        <v>22</v>
      </c>
      <c r="O6" s="320"/>
      <c r="P6" s="320"/>
      <c r="Q6" s="320" t="s">
        <v>24</v>
      </c>
      <c r="R6" s="320"/>
      <c r="S6" s="320"/>
      <c r="T6" s="320" t="s">
        <v>25</v>
      </c>
      <c r="U6" s="320"/>
      <c r="V6" s="320"/>
      <c r="W6" s="320" t="s">
        <v>26</v>
      </c>
      <c r="X6" s="320"/>
      <c r="Y6" s="320"/>
      <c r="Z6" s="320" t="s">
        <v>28</v>
      </c>
      <c r="AA6" s="320"/>
      <c r="AB6" s="320"/>
      <c r="AC6" s="320" t="s">
        <v>29</v>
      </c>
      <c r="AD6" s="320"/>
      <c r="AE6" s="320"/>
      <c r="AF6" s="320" t="s">
        <v>30</v>
      </c>
      <c r="AG6" s="320"/>
      <c r="AH6" s="320"/>
      <c r="AI6" s="320" t="s">
        <v>32</v>
      </c>
      <c r="AJ6" s="320"/>
      <c r="AK6" s="320"/>
      <c r="AL6" s="320" t="s">
        <v>33</v>
      </c>
      <c r="AM6" s="320"/>
      <c r="AN6" s="320"/>
      <c r="AO6" s="320" t="s">
        <v>34</v>
      </c>
      <c r="AP6" s="320"/>
      <c r="AQ6" s="320"/>
    </row>
    <row r="7" spans="1:43" s="42" customFormat="1" ht="36.75" customHeight="1">
      <c r="A7" s="57"/>
      <c r="B7" s="57"/>
      <c r="C7" s="57"/>
      <c r="D7" s="57"/>
      <c r="E7" s="161" t="s">
        <v>20</v>
      </c>
      <c r="F7" s="161" t="s">
        <v>21</v>
      </c>
      <c r="G7" s="161" t="s">
        <v>19</v>
      </c>
      <c r="H7" s="161" t="s">
        <v>20</v>
      </c>
      <c r="I7" s="161" t="s">
        <v>21</v>
      </c>
      <c r="J7" s="161" t="s">
        <v>19</v>
      </c>
      <c r="K7" s="161" t="s">
        <v>20</v>
      </c>
      <c r="L7" s="161" t="s">
        <v>21</v>
      </c>
      <c r="M7" s="161" t="s">
        <v>19</v>
      </c>
      <c r="N7" s="161" t="s">
        <v>20</v>
      </c>
      <c r="O7" s="161" t="s">
        <v>21</v>
      </c>
      <c r="P7" s="161" t="s">
        <v>19</v>
      </c>
      <c r="Q7" s="161" t="s">
        <v>20</v>
      </c>
      <c r="R7" s="161" t="s">
        <v>21</v>
      </c>
      <c r="S7" s="161" t="s">
        <v>19</v>
      </c>
      <c r="T7" s="161" t="s">
        <v>20</v>
      </c>
      <c r="U7" s="161" t="s">
        <v>21</v>
      </c>
      <c r="V7" s="161" t="s">
        <v>19</v>
      </c>
      <c r="W7" s="161" t="s">
        <v>20</v>
      </c>
      <c r="X7" s="161" t="s">
        <v>21</v>
      </c>
      <c r="Y7" s="161" t="s">
        <v>19</v>
      </c>
      <c r="Z7" s="161" t="s">
        <v>20</v>
      </c>
      <c r="AA7" s="161" t="s">
        <v>21</v>
      </c>
      <c r="AB7" s="161" t="s">
        <v>19</v>
      </c>
      <c r="AC7" s="161" t="s">
        <v>20</v>
      </c>
      <c r="AD7" s="161" t="s">
        <v>21</v>
      </c>
      <c r="AE7" s="161" t="s">
        <v>19</v>
      </c>
      <c r="AF7" s="161" t="s">
        <v>20</v>
      </c>
      <c r="AG7" s="161" t="s">
        <v>21</v>
      </c>
      <c r="AH7" s="161" t="s">
        <v>19</v>
      </c>
      <c r="AI7" s="161" t="s">
        <v>20</v>
      </c>
      <c r="AJ7" s="161" t="s">
        <v>21</v>
      </c>
      <c r="AK7" s="161" t="s">
        <v>19</v>
      </c>
      <c r="AL7" s="161" t="s">
        <v>20</v>
      </c>
      <c r="AM7" s="161" t="s">
        <v>21</v>
      </c>
      <c r="AN7" s="161" t="s">
        <v>19</v>
      </c>
      <c r="AO7" s="161" t="s">
        <v>20</v>
      </c>
      <c r="AP7" s="161" t="s">
        <v>21</v>
      </c>
      <c r="AQ7" s="161" t="s">
        <v>19</v>
      </c>
    </row>
    <row r="8" spans="1:43" s="131" customFormat="1" ht="24" customHeight="1">
      <c r="A8" s="371" t="s">
        <v>256</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row>
    <row r="9" spans="1:43" s="131" customFormat="1" ht="70.2" customHeight="1">
      <c r="A9" s="162"/>
      <c r="B9" s="371" t="s">
        <v>311</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row>
    <row r="10" spans="1:43" s="175" customFormat="1" ht="176.4" customHeight="1">
      <c r="A10" s="223">
        <v>1</v>
      </c>
      <c r="B10" s="224" t="s">
        <v>401</v>
      </c>
      <c r="C10" s="226">
        <v>1</v>
      </c>
      <c r="D10" s="226">
        <v>1</v>
      </c>
      <c r="E10" s="226">
        <v>1</v>
      </c>
      <c r="F10" s="226">
        <v>1</v>
      </c>
      <c r="G10" s="227">
        <v>1</v>
      </c>
      <c r="H10" s="226">
        <v>1</v>
      </c>
      <c r="I10" s="226">
        <v>1</v>
      </c>
      <c r="J10" s="227">
        <v>1</v>
      </c>
      <c r="K10" s="226">
        <v>1</v>
      </c>
      <c r="L10" s="226">
        <v>1</v>
      </c>
      <c r="M10" s="227">
        <f t="shared" ref="M10:M11" si="0">L10/K10</f>
        <v>1</v>
      </c>
      <c r="N10" s="226">
        <v>1</v>
      </c>
      <c r="O10" s="226">
        <v>1</v>
      </c>
      <c r="P10" s="227">
        <f t="shared" ref="P10:P11" si="1">O10/N10</f>
        <v>1</v>
      </c>
      <c r="Q10" s="226">
        <v>1</v>
      </c>
      <c r="R10" s="226">
        <v>1</v>
      </c>
      <c r="S10" s="227">
        <f t="shared" ref="S10:S11" si="2">R10/Q10</f>
        <v>1</v>
      </c>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row>
    <row r="11" spans="1:43" s="175" customFormat="1" ht="120" customHeight="1">
      <c r="A11" s="226" t="s">
        <v>259</v>
      </c>
      <c r="B11" s="224" t="s">
        <v>324</v>
      </c>
      <c r="C11" s="226">
        <v>1</v>
      </c>
      <c r="D11" s="226">
        <v>1</v>
      </c>
      <c r="E11" s="226">
        <v>1</v>
      </c>
      <c r="F11" s="226">
        <v>1</v>
      </c>
      <c r="G11" s="227">
        <v>1</v>
      </c>
      <c r="H11" s="226">
        <v>1</v>
      </c>
      <c r="I11" s="226">
        <v>1</v>
      </c>
      <c r="J11" s="227">
        <v>1</v>
      </c>
      <c r="K11" s="226">
        <v>1</v>
      </c>
      <c r="L11" s="226">
        <v>1</v>
      </c>
      <c r="M11" s="227">
        <f t="shared" si="0"/>
        <v>1</v>
      </c>
      <c r="N11" s="226">
        <v>1</v>
      </c>
      <c r="O11" s="226">
        <v>1</v>
      </c>
      <c r="P11" s="227">
        <f t="shared" si="1"/>
        <v>1</v>
      </c>
      <c r="Q11" s="226">
        <v>1</v>
      </c>
      <c r="R11" s="226">
        <v>1</v>
      </c>
      <c r="S11" s="227">
        <f t="shared" si="2"/>
        <v>1</v>
      </c>
      <c r="T11" s="226"/>
      <c r="U11" s="226"/>
      <c r="V11" s="226"/>
      <c r="W11" s="226"/>
      <c r="X11" s="226"/>
      <c r="Y11" s="226"/>
      <c r="Z11" s="226"/>
      <c r="AA11" s="226"/>
      <c r="AB11" s="228"/>
      <c r="AC11" s="226"/>
      <c r="AD11" s="226"/>
      <c r="AE11" s="226"/>
      <c r="AF11" s="226"/>
      <c r="AG11" s="226"/>
      <c r="AH11" s="226"/>
      <c r="AI11" s="226"/>
      <c r="AJ11" s="226"/>
      <c r="AK11" s="226"/>
      <c r="AL11" s="226"/>
      <c r="AM11" s="226"/>
      <c r="AN11" s="226"/>
      <c r="AO11" s="226"/>
      <c r="AP11" s="226"/>
      <c r="AQ11" s="226"/>
    </row>
    <row r="12" spans="1:43" s="175" customFormat="1" ht="117" customHeight="1">
      <c r="A12" s="229" t="s">
        <v>264</v>
      </c>
      <c r="B12" s="252" t="s">
        <v>409</v>
      </c>
      <c r="C12" s="229">
        <v>40</v>
      </c>
      <c r="D12" s="229">
        <v>40.200000000000003</v>
      </c>
      <c r="E12" s="229">
        <v>40.200000000000003</v>
      </c>
      <c r="F12" s="229" t="s">
        <v>410</v>
      </c>
      <c r="G12" s="231" t="s">
        <v>414</v>
      </c>
      <c r="H12" s="226" t="s">
        <v>414</v>
      </c>
      <c r="I12" s="226" t="s">
        <v>414</v>
      </c>
      <c r="J12" s="227" t="s">
        <v>414</v>
      </c>
      <c r="K12" s="227" t="s">
        <v>414</v>
      </c>
      <c r="L12" s="227" t="s">
        <v>414</v>
      </c>
      <c r="M12" s="227" t="s">
        <v>414</v>
      </c>
      <c r="N12" s="227" t="s">
        <v>414</v>
      </c>
      <c r="O12" s="227" t="s">
        <v>414</v>
      </c>
      <c r="P12" s="227" t="s">
        <v>414</v>
      </c>
      <c r="Q12" s="227" t="s">
        <v>414</v>
      </c>
      <c r="R12" s="227" t="s">
        <v>414</v>
      </c>
      <c r="S12" s="227" t="s">
        <v>414</v>
      </c>
      <c r="T12" s="227" t="s">
        <v>414</v>
      </c>
      <c r="U12" s="227" t="s">
        <v>414</v>
      </c>
      <c r="V12" s="227" t="s">
        <v>414</v>
      </c>
      <c r="W12" s="227" t="s">
        <v>414</v>
      </c>
      <c r="X12" s="227" t="s">
        <v>414</v>
      </c>
      <c r="Y12" s="227" t="s">
        <v>414</v>
      </c>
      <c r="Z12" s="227" t="s">
        <v>414</v>
      </c>
      <c r="AA12" s="227" t="s">
        <v>414</v>
      </c>
      <c r="AB12" s="227" t="s">
        <v>414</v>
      </c>
      <c r="AC12" s="229"/>
      <c r="AD12" s="229"/>
      <c r="AE12" s="231"/>
      <c r="AF12" s="229"/>
      <c r="AG12" s="229"/>
      <c r="AH12" s="231"/>
      <c r="AI12" s="229"/>
      <c r="AJ12" s="229"/>
      <c r="AK12" s="231"/>
      <c r="AL12" s="229"/>
      <c r="AM12" s="229"/>
      <c r="AN12" s="231"/>
      <c r="AO12" s="229"/>
      <c r="AP12" s="229"/>
      <c r="AQ12" s="229"/>
    </row>
    <row r="13" spans="1:43" s="175" customFormat="1" ht="170.25" customHeight="1">
      <c r="A13" s="229" t="s">
        <v>266</v>
      </c>
      <c r="B13" s="230" t="s">
        <v>402</v>
      </c>
      <c r="C13" s="253">
        <v>1.01</v>
      </c>
      <c r="D13" s="229" t="s">
        <v>403</v>
      </c>
      <c r="E13" s="229" t="s">
        <v>403</v>
      </c>
      <c r="F13" s="226" t="s">
        <v>416</v>
      </c>
      <c r="G13" s="231" t="s">
        <v>414</v>
      </c>
      <c r="H13" s="231" t="s">
        <v>414</v>
      </c>
      <c r="I13" s="231" t="s">
        <v>414</v>
      </c>
      <c r="J13" s="231" t="s">
        <v>414</v>
      </c>
      <c r="K13" s="231" t="s">
        <v>414</v>
      </c>
      <c r="L13" s="231" t="s">
        <v>414</v>
      </c>
      <c r="M13" s="231" t="s">
        <v>414</v>
      </c>
      <c r="N13" s="231" t="s">
        <v>414</v>
      </c>
      <c r="O13" s="231" t="s">
        <v>414</v>
      </c>
      <c r="P13" s="231" t="s">
        <v>414</v>
      </c>
      <c r="Q13" s="231" t="s">
        <v>414</v>
      </c>
      <c r="R13" s="231" t="s">
        <v>414</v>
      </c>
      <c r="S13" s="231" t="s">
        <v>414</v>
      </c>
      <c r="T13" s="231" t="s">
        <v>414</v>
      </c>
      <c r="U13" s="231" t="s">
        <v>414</v>
      </c>
      <c r="V13" s="231" t="s">
        <v>414</v>
      </c>
      <c r="W13" s="231" t="s">
        <v>414</v>
      </c>
      <c r="X13" s="231" t="s">
        <v>414</v>
      </c>
      <c r="Y13" s="231" t="s">
        <v>414</v>
      </c>
      <c r="Z13" s="231" t="s">
        <v>414</v>
      </c>
      <c r="AA13" s="231" t="s">
        <v>414</v>
      </c>
      <c r="AB13" s="231" t="s">
        <v>414</v>
      </c>
      <c r="AC13" s="229"/>
      <c r="AD13" s="229"/>
      <c r="AE13" s="231"/>
      <c r="AF13" s="229"/>
      <c r="AG13" s="229"/>
      <c r="AH13" s="231"/>
      <c r="AI13" s="229"/>
      <c r="AJ13" s="229"/>
      <c r="AK13" s="231"/>
      <c r="AL13" s="229"/>
      <c r="AM13" s="229"/>
      <c r="AN13" s="231"/>
      <c r="AO13" s="229"/>
      <c r="AP13" s="229"/>
      <c r="AQ13" s="231"/>
    </row>
    <row r="14" spans="1:43" s="175" customFormat="1" ht="189">
      <c r="A14" s="229" t="s">
        <v>305</v>
      </c>
      <c r="B14" s="230" t="s">
        <v>404</v>
      </c>
      <c r="C14" s="229">
        <v>1</v>
      </c>
      <c r="D14" s="229">
        <v>1</v>
      </c>
      <c r="E14" s="229">
        <v>1</v>
      </c>
      <c r="F14" s="229">
        <v>1</v>
      </c>
      <c r="G14" s="231">
        <v>1</v>
      </c>
      <c r="H14" s="226">
        <v>1</v>
      </c>
      <c r="I14" s="226">
        <v>1</v>
      </c>
      <c r="J14" s="227">
        <v>1</v>
      </c>
      <c r="K14" s="226">
        <v>1</v>
      </c>
      <c r="L14" s="226">
        <v>1</v>
      </c>
      <c r="M14" s="227">
        <f t="shared" ref="M14:M15" si="3">L14/K14</f>
        <v>1</v>
      </c>
      <c r="N14" s="226">
        <v>1</v>
      </c>
      <c r="O14" s="226">
        <v>1</v>
      </c>
      <c r="P14" s="227">
        <f t="shared" ref="P14" si="4">O14/N14</f>
        <v>1</v>
      </c>
      <c r="Q14" s="226">
        <v>1</v>
      </c>
      <c r="R14" s="226">
        <v>1</v>
      </c>
      <c r="S14" s="227">
        <f t="shared" ref="S14:S15" si="5">R14/Q14</f>
        <v>1</v>
      </c>
      <c r="T14" s="229"/>
      <c r="U14" s="229"/>
      <c r="V14" s="231"/>
      <c r="W14" s="229"/>
      <c r="X14" s="229"/>
      <c r="Y14" s="231"/>
      <c r="Z14" s="229"/>
      <c r="AA14" s="229"/>
      <c r="AB14" s="231"/>
      <c r="AC14" s="229"/>
      <c r="AD14" s="229"/>
      <c r="AE14" s="231"/>
      <c r="AF14" s="229"/>
      <c r="AG14" s="229"/>
      <c r="AH14" s="231"/>
      <c r="AI14" s="229"/>
      <c r="AJ14" s="229"/>
      <c r="AK14" s="231"/>
      <c r="AL14" s="229"/>
      <c r="AM14" s="229"/>
      <c r="AN14" s="231"/>
      <c r="AO14" s="229"/>
      <c r="AP14" s="229"/>
      <c r="AQ14" s="231"/>
    </row>
    <row r="15" spans="1:43" s="175" customFormat="1" ht="168">
      <c r="A15" s="229" t="s">
        <v>306</v>
      </c>
      <c r="B15" s="230" t="s">
        <v>405</v>
      </c>
      <c r="C15" s="231">
        <v>1</v>
      </c>
      <c r="D15" s="231">
        <v>1</v>
      </c>
      <c r="E15" s="231">
        <v>1</v>
      </c>
      <c r="F15" s="231">
        <v>1</v>
      </c>
      <c r="G15" s="227">
        <v>1</v>
      </c>
      <c r="H15" s="231">
        <v>1</v>
      </c>
      <c r="I15" s="231">
        <v>1</v>
      </c>
      <c r="J15" s="227">
        <v>1</v>
      </c>
      <c r="K15" s="231">
        <v>1</v>
      </c>
      <c r="L15" s="231">
        <v>1</v>
      </c>
      <c r="M15" s="227">
        <f t="shared" si="3"/>
        <v>1</v>
      </c>
      <c r="N15" s="231">
        <v>1</v>
      </c>
      <c r="O15" s="231">
        <v>1</v>
      </c>
      <c r="P15" s="227">
        <f t="shared" ref="P15" si="6">O15/N15</f>
        <v>1</v>
      </c>
      <c r="Q15" s="231">
        <v>1</v>
      </c>
      <c r="R15" s="231">
        <v>1</v>
      </c>
      <c r="S15" s="227">
        <f t="shared" si="5"/>
        <v>1</v>
      </c>
      <c r="T15" s="229"/>
      <c r="U15" s="229"/>
      <c r="V15" s="231"/>
      <c r="W15" s="229"/>
      <c r="X15" s="229"/>
      <c r="Y15" s="231"/>
      <c r="Z15" s="229"/>
      <c r="AA15" s="229"/>
      <c r="AB15" s="231"/>
      <c r="AC15" s="229"/>
      <c r="AD15" s="229"/>
      <c r="AE15" s="231"/>
      <c r="AF15" s="229"/>
      <c r="AG15" s="229"/>
      <c r="AH15" s="231"/>
      <c r="AI15" s="229"/>
      <c r="AJ15" s="229"/>
      <c r="AK15" s="231"/>
      <c r="AL15" s="229"/>
      <c r="AM15" s="229"/>
      <c r="AN15" s="231"/>
      <c r="AO15" s="229"/>
      <c r="AP15" s="229"/>
      <c r="AQ15" s="231"/>
    </row>
    <row r="16" spans="1:43" s="175" customFormat="1" ht="181.2" customHeight="1">
      <c r="A16" s="229" t="s">
        <v>307</v>
      </c>
      <c r="B16" s="232" t="s">
        <v>406</v>
      </c>
      <c r="C16" s="231">
        <v>0.85</v>
      </c>
      <c r="D16" s="237">
        <v>0.85499999999999998</v>
      </c>
      <c r="E16" s="237">
        <v>0.85499999999999998</v>
      </c>
      <c r="F16" s="229">
        <v>0</v>
      </c>
      <c r="G16" s="229">
        <v>0</v>
      </c>
      <c r="H16" s="256" t="s">
        <v>415</v>
      </c>
      <c r="I16" s="225" t="s">
        <v>414</v>
      </c>
      <c r="J16" s="225" t="s">
        <v>414</v>
      </c>
      <c r="K16" s="225" t="s">
        <v>414</v>
      </c>
      <c r="L16" s="225" t="s">
        <v>414</v>
      </c>
      <c r="M16" s="225" t="s">
        <v>414</v>
      </c>
      <c r="N16" s="225" t="s">
        <v>414</v>
      </c>
      <c r="O16" s="225" t="s">
        <v>414</v>
      </c>
      <c r="P16" s="225" t="s">
        <v>414</v>
      </c>
      <c r="Q16" s="237">
        <f>E16</f>
        <v>0.85499999999999998</v>
      </c>
      <c r="R16" s="237">
        <v>0.88900000000000001</v>
      </c>
      <c r="S16" s="231">
        <v>1</v>
      </c>
      <c r="T16" s="233"/>
      <c r="U16" s="233"/>
      <c r="V16" s="233"/>
      <c r="W16" s="233"/>
      <c r="X16" s="233"/>
      <c r="Y16" s="233"/>
      <c r="Z16" s="233"/>
      <c r="AA16" s="233"/>
      <c r="AB16" s="233"/>
      <c r="AC16" s="233"/>
      <c r="AD16" s="233"/>
      <c r="AE16" s="233"/>
      <c r="AF16" s="233"/>
      <c r="AG16" s="233"/>
      <c r="AH16" s="233"/>
      <c r="AI16" s="233"/>
      <c r="AJ16" s="233"/>
      <c r="AK16" s="233"/>
      <c r="AL16" s="233"/>
      <c r="AM16" s="233"/>
      <c r="AN16" s="233"/>
      <c r="AO16" s="234">
        <v>0.28999999999999998</v>
      </c>
      <c r="AP16" s="235">
        <v>0.247</v>
      </c>
      <c r="AQ16" s="236">
        <f>AP16/AO16</f>
        <v>0.85172413793103452</v>
      </c>
    </row>
    <row r="17" spans="1:70" s="175" customFormat="1" ht="126">
      <c r="A17" s="229" t="s">
        <v>308</v>
      </c>
      <c r="B17" s="232" t="s">
        <v>407</v>
      </c>
      <c r="C17" s="238">
        <v>1</v>
      </c>
      <c r="D17" s="238">
        <v>1</v>
      </c>
      <c r="E17" s="238">
        <v>1</v>
      </c>
      <c r="F17" s="238">
        <v>1</v>
      </c>
      <c r="G17" s="231">
        <v>1</v>
      </c>
      <c r="H17" s="238">
        <v>1</v>
      </c>
      <c r="I17" s="238">
        <v>1</v>
      </c>
      <c r="J17" s="231">
        <v>1</v>
      </c>
      <c r="K17" s="238">
        <v>1</v>
      </c>
      <c r="L17" s="238">
        <v>1</v>
      </c>
      <c r="M17" s="231">
        <v>1</v>
      </c>
      <c r="N17" s="238">
        <v>1</v>
      </c>
      <c r="O17" s="238">
        <v>1</v>
      </c>
      <c r="P17" s="231">
        <v>1</v>
      </c>
      <c r="Q17" s="238">
        <v>1</v>
      </c>
      <c r="R17" s="238">
        <v>1</v>
      </c>
      <c r="S17" s="231">
        <v>1</v>
      </c>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row>
    <row r="18" spans="1:70" s="175" customFormat="1" ht="154.5" customHeight="1">
      <c r="A18" s="229" t="s">
        <v>309</v>
      </c>
      <c r="B18" s="232" t="s">
        <v>312</v>
      </c>
      <c r="C18" s="231">
        <v>0.9</v>
      </c>
      <c r="D18" s="231" t="s">
        <v>313</v>
      </c>
      <c r="E18" s="231" t="s">
        <v>313</v>
      </c>
      <c r="F18" s="231">
        <v>0.04</v>
      </c>
      <c r="G18" s="231">
        <v>0.04</v>
      </c>
      <c r="H18" s="231" t="s">
        <v>313</v>
      </c>
      <c r="I18" s="231">
        <v>0.04</v>
      </c>
      <c r="J18" s="231">
        <v>0.04</v>
      </c>
      <c r="K18" s="231" t="s">
        <v>313</v>
      </c>
      <c r="L18" s="231">
        <v>0.11600000000000001</v>
      </c>
      <c r="M18" s="231">
        <f>12/90</f>
        <v>0.13333333333333333</v>
      </c>
      <c r="N18" s="231" t="s">
        <v>313</v>
      </c>
      <c r="O18" s="231">
        <v>0.20499999999999999</v>
      </c>
      <c r="P18" s="231">
        <f>20.5/90</f>
        <v>0.22777777777777777</v>
      </c>
      <c r="Q18" s="231" t="s">
        <v>313</v>
      </c>
      <c r="R18" s="231">
        <v>0.23300000000000001</v>
      </c>
      <c r="S18" s="231">
        <f>23.3/90</f>
        <v>0.25888888888888889</v>
      </c>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row>
    <row r="19" spans="1:70" s="175" customFormat="1" ht="81.75" customHeight="1">
      <c r="A19" s="229" t="s">
        <v>310</v>
      </c>
      <c r="B19" s="232" t="s">
        <v>408</v>
      </c>
      <c r="C19" s="238">
        <v>1</v>
      </c>
      <c r="D19" s="238">
        <v>1</v>
      </c>
      <c r="E19" s="238">
        <v>1</v>
      </c>
      <c r="F19" s="231">
        <v>1</v>
      </c>
      <c r="G19" s="231">
        <v>1</v>
      </c>
      <c r="H19" s="238">
        <v>1</v>
      </c>
      <c r="I19" s="238">
        <v>1</v>
      </c>
      <c r="J19" s="231">
        <v>1</v>
      </c>
      <c r="K19" s="238">
        <v>1</v>
      </c>
      <c r="L19" s="238">
        <v>1</v>
      </c>
      <c r="M19" s="231">
        <v>1</v>
      </c>
      <c r="N19" s="238">
        <v>1</v>
      </c>
      <c r="O19" s="238">
        <v>1</v>
      </c>
      <c r="P19" s="231">
        <v>1</v>
      </c>
      <c r="Q19" s="238">
        <v>1</v>
      </c>
      <c r="R19" s="238">
        <v>1</v>
      </c>
      <c r="S19" s="231">
        <v>1</v>
      </c>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row>
    <row r="20" spans="1:70" s="126" customFormat="1" ht="14.25" customHeight="1">
      <c r="A20" s="125"/>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132"/>
    </row>
    <row r="21" spans="1:70" s="126" customFormat="1" ht="33" customHeight="1">
      <c r="A21" s="240" t="s">
        <v>413</v>
      </c>
      <c r="B21" s="136"/>
      <c r="C21" s="149"/>
      <c r="D21" s="241"/>
      <c r="E21" s="242"/>
      <c r="F21" s="239"/>
      <c r="G21" s="239"/>
      <c r="H21" s="239"/>
      <c r="I21" s="239"/>
      <c r="J21" s="239"/>
      <c r="K21" s="239"/>
      <c r="L21" s="239"/>
      <c r="M21" s="239"/>
      <c r="N21" s="369"/>
      <c r="O21" s="369"/>
      <c r="P21" s="369"/>
      <c r="Q21" s="369"/>
      <c r="R21" s="369"/>
      <c r="S21" s="369"/>
      <c r="T21" s="115"/>
      <c r="U21" s="159"/>
      <c r="V21" s="115"/>
      <c r="W21" s="115"/>
      <c r="X21" s="159"/>
      <c r="Y21" s="159"/>
      <c r="Z21" s="128"/>
      <c r="AA21" s="239"/>
      <c r="AB21" s="239"/>
      <c r="AC21" s="239"/>
      <c r="AD21" s="239"/>
      <c r="AE21" s="239"/>
      <c r="AF21" s="239"/>
      <c r="AG21" s="239"/>
      <c r="AH21" s="239"/>
      <c r="AI21" s="239"/>
      <c r="AJ21" s="239"/>
      <c r="AK21" s="239"/>
      <c r="AL21" s="239"/>
      <c r="AM21" s="239"/>
      <c r="AN21" s="239"/>
      <c r="AO21" s="239"/>
      <c r="AP21" s="239"/>
      <c r="AQ21" s="239"/>
      <c r="AR21" s="132"/>
    </row>
    <row r="22" spans="1:70" s="127" customFormat="1" ht="15" customHeight="1">
      <c r="A22" s="140"/>
      <c r="B22" s="140"/>
      <c r="C22" s="140"/>
      <c r="D22" s="151"/>
      <c r="E22" s="142"/>
      <c r="F22" s="243"/>
      <c r="G22" s="243"/>
      <c r="H22" s="243"/>
      <c r="I22" s="243"/>
      <c r="J22" s="243"/>
      <c r="K22" s="243"/>
      <c r="L22" s="243"/>
      <c r="M22" s="243"/>
      <c r="N22" s="247"/>
      <c r="O22" s="247"/>
      <c r="P22" s="247"/>
      <c r="Q22" s="99"/>
      <c r="R22" s="99"/>
      <c r="S22" s="97"/>
      <c r="T22" s="97"/>
      <c r="U22" s="98"/>
      <c r="V22" s="98"/>
      <c r="W22" s="98"/>
      <c r="X22" s="98"/>
      <c r="Y22" s="98"/>
      <c r="Z22" s="101"/>
      <c r="AA22" s="243"/>
      <c r="AB22" s="243"/>
      <c r="AC22" s="243"/>
      <c r="AD22" s="243"/>
      <c r="AE22" s="243"/>
      <c r="AF22" s="243"/>
      <c r="AG22" s="243"/>
      <c r="AH22" s="243"/>
      <c r="AI22" s="243"/>
      <c r="AJ22" s="243"/>
      <c r="AK22" s="244"/>
      <c r="AL22" s="244"/>
      <c r="AM22" s="244"/>
      <c r="AN22" s="244"/>
      <c r="AO22" s="244"/>
      <c r="AP22" s="244"/>
      <c r="AQ22" s="244"/>
      <c r="AR22" s="133"/>
    </row>
    <row r="23" spans="1:70" s="127" customFormat="1" ht="18" customHeight="1">
      <c r="A23" s="115" t="s">
        <v>314</v>
      </c>
      <c r="B23" s="153"/>
      <c r="C23" s="154"/>
      <c r="D23" s="155"/>
      <c r="E23" s="156"/>
      <c r="F23" s="245"/>
      <c r="G23" s="245"/>
      <c r="H23" s="245"/>
      <c r="I23" s="245"/>
      <c r="J23" s="245"/>
      <c r="K23" s="245"/>
      <c r="L23" s="245"/>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133"/>
    </row>
    <row r="24" spans="1:70" s="127" customFormat="1" ht="18.75" customHeight="1">
      <c r="A24" s="163" t="s">
        <v>327</v>
      </c>
      <c r="B24" s="164"/>
      <c r="C24" s="165"/>
      <c r="D24" s="166"/>
      <c r="E24" s="167"/>
      <c r="F24" s="246"/>
      <c r="G24" s="246"/>
      <c r="H24" s="246"/>
      <c r="I24" s="246"/>
      <c r="J24" s="246"/>
      <c r="K24" s="246"/>
      <c r="L24" s="245"/>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133"/>
    </row>
    <row r="25" spans="1:70" s="127" customFormat="1" ht="18" customHeight="1">
      <c r="A25" s="163" t="s">
        <v>328</v>
      </c>
      <c r="B25" s="168"/>
      <c r="C25" s="165"/>
      <c r="D25" s="166"/>
      <c r="E25" s="167"/>
      <c r="F25" s="246"/>
      <c r="G25" s="246"/>
      <c r="H25" s="246"/>
      <c r="I25" s="246"/>
      <c r="J25" s="246"/>
      <c r="K25" s="246"/>
      <c r="L25" s="245"/>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133"/>
    </row>
    <row r="26" spans="1:70" s="127" customFormat="1" ht="13.5" customHeight="1">
      <c r="A26" s="169" t="s">
        <v>329</v>
      </c>
      <c r="B26" s="168"/>
      <c r="C26" s="165"/>
      <c r="D26" s="166"/>
      <c r="E26" s="167"/>
      <c r="F26" s="246"/>
      <c r="G26" s="246"/>
      <c r="H26" s="246"/>
      <c r="I26" s="246"/>
      <c r="J26" s="246"/>
      <c r="K26" s="246"/>
      <c r="L26" s="245"/>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133"/>
    </row>
    <row r="27" spans="1:70" s="127" customFormat="1" ht="57.75" customHeight="1">
      <c r="A27" s="377" t="s">
        <v>320</v>
      </c>
      <c r="B27" s="377"/>
      <c r="C27" s="377"/>
      <c r="D27" s="377"/>
      <c r="E27" s="377"/>
      <c r="F27" s="377"/>
      <c r="G27" s="378" t="s">
        <v>412</v>
      </c>
      <c r="H27" s="378"/>
      <c r="I27" s="378" t="s">
        <v>322</v>
      </c>
      <c r="J27" s="378"/>
      <c r="K27" s="378"/>
      <c r="L27" s="378"/>
      <c r="M27" s="244"/>
      <c r="N27" s="369" t="s">
        <v>325</v>
      </c>
      <c r="O27" s="369"/>
      <c r="P27" s="369"/>
      <c r="Q27" s="369"/>
      <c r="R27" s="369"/>
      <c r="S27" s="369"/>
      <c r="T27" s="115" t="s">
        <v>318</v>
      </c>
      <c r="U27" s="159"/>
      <c r="V27" s="115" t="s">
        <v>316</v>
      </c>
      <c r="W27" s="115"/>
      <c r="X27" s="159"/>
      <c r="Y27" s="159"/>
      <c r="Z27" s="128"/>
      <c r="AA27" s="244"/>
      <c r="AB27" s="244"/>
      <c r="AC27" s="244"/>
      <c r="AD27" s="244"/>
      <c r="AE27" s="244"/>
      <c r="AF27" s="244"/>
      <c r="AG27" s="244"/>
      <c r="AH27" s="244"/>
      <c r="AI27" s="244"/>
      <c r="AJ27" s="244"/>
      <c r="AK27" s="244"/>
      <c r="AL27" s="244"/>
      <c r="AM27" s="244"/>
      <c r="AN27" s="244"/>
      <c r="AO27" s="244"/>
      <c r="AP27" s="244"/>
      <c r="AQ27" s="244"/>
      <c r="AR27" s="133"/>
    </row>
    <row r="28" spans="1:70" s="127" customFormat="1" ht="21" customHeight="1">
      <c r="A28" s="368" t="s">
        <v>323</v>
      </c>
      <c r="B28" s="368"/>
      <c r="C28" s="154"/>
      <c r="D28" s="155"/>
      <c r="E28" s="156"/>
      <c r="F28" s="245"/>
      <c r="G28" s="245"/>
      <c r="H28" s="245"/>
      <c r="I28" s="245"/>
      <c r="J28" s="245"/>
      <c r="K28" s="245"/>
      <c r="L28" s="245"/>
      <c r="M28" s="244"/>
      <c r="N28" s="247" t="s">
        <v>317</v>
      </c>
      <c r="O28" s="247"/>
      <c r="P28" s="247"/>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133"/>
    </row>
    <row r="29" spans="1:70" s="127" customFormat="1" ht="12" customHeight="1">
      <c r="A29" s="115"/>
      <c r="B29" s="153"/>
      <c r="C29" s="154"/>
      <c r="D29" s="99"/>
      <c r="E29" s="99"/>
      <c r="F29" s="245"/>
      <c r="G29" s="245"/>
      <c r="H29" s="245"/>
      <c r="I29" s="245"/>
      <c r="J29" s="245"/>
      <c r="K29" s="245"/>
      <c r="L29" s="245"/>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133"/>
    </row>
    <row r="30" spans="1:70" s="95" customFormat="1" ht="44.25" customHeight="1">
      <c r="A30" s="369"/>
      <c r="B30" s="369"/>
      <c r="C30" s="369"/>
      <c r="D30" s="369"/>
      <c r="E30" s="369"/>
      <c r="F30" s="369"/>
      <c r="G30" s="115"/>
      <c r="H30" s="159"/>
      <c r="I30" s="115"/>
      <c r="J30" s="115"/>
      <c r="K30" s="159"/>
      <c r="L30" s="159"/>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row>
    <row r="31" spans="1:70" s="95" customFormat="1" ht="21.75" customHeight="1">
      <c r="A31" s="247"/>
      <c r="B31" s="247"/>
      <c r="C31" s="247"/>
      <c r="D31" s="99"/>
      <c r="E31" s="99"/>
      <c r="F31" s="97"/>
      <c r="G31" s="97"/>
      <c r="H31" s="98"/>
      <c r="I31" s="98"/>
      <c r="J31" s="98"/>
      <c r="K31" s="98"/>
      <c r="L31" s="98"/>
      <c r="M31" s="101"/>
      <c r="N31" s="101"/>
      <c r="O31" s="101"/>
      <c r="P31" s="101"/>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2"/>
      <c r="AU31" s="102"/>
      <c r="AV31" s="102"/>
      <c r="AW31" s="102"/>
      <c r="AX31" s="102"/>
      <c r="AY31" s="102"/>
      <c r="AZ31" s="102"/>
      <c r="BA31" s="102"/>
      <c r="BB31" s="102"/>
      <c r="BC31" s="102"/>
      <c r="BD31" s="102"/>
      <c r="BE31" s="102"/>
      <c r="BF31" s="102"/>
      <c r="BG31" s="102"/>
      <c r="BH31" s="102"/>
      <c r="BI31" s="100"/>
      <c r="BJ31" s="100"/>
      <c r="BK31" s="100"/>
      <c r="BL31" s="102"/>
      <c r="BM31" s="102"/>
      <c r="BN31" s="102"/>
    </row>
    <row r="32" spans="1:70" s="131" customFormat="1" ht="21.75" customHeight="1">
      <c r="A32" s="158"/>
      <c r="B32" s="158"/>
      <c r="C32" s="158"/>
      <c r="D32" s="158"/>
      <c r="E32" s="158"/>
      <c r="F32" s="154"/>
      <c r="G32" s="154"/>
      <c r="H32" s="154"/>
      <c r="I32" s="154"/>
      <c r="J32" s="154"/>
      <c r="K32" s="154"/>
      <c r="L32" s="154"/>
    </row>
    <row r="37" spans="5:5" ht="59.25" customHeight="1">
      <c r="E37" s="134"/>
    </row>
  </sheetData>
  <mergeCells count="31">
    <mergeCell ref="A27:F27"/>
    <mergeCell ref="I27:L27"/>
    <mergeCell ref="G27:H27"/>
    <mergeCell ref="B9:AQ9"/>
    <mergeCell ref="Z6:AB6"/>
    <mergeCell ref="E5:G6"/>
    <mergeCell ref="W6:Y6"/>
    <mergeCell ref="N21:S21"/>
    <mergeCell ref="N27:S27"/>
    <mergeCell ref="E3:G3"/>
    <mergeCell ref="K6:M6"/>
    <mergeCell ref="N6:P6"/>
    <mergeCell ref="Q6:S6"/>
    <mergeCell ref="T6:V6"/>
    <mergeCell ref="J3:AD4"/>
    <mergeCell ref="A28:B28"/>
    <mergeCell ref="A30:F30"/>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19685039370078741" right="0.15748031496062992" top="0.31496062992125984" bottom="0.23622047244094491" header="0" footer="0"/>
  <pageSetup paperSize="9" scale="30" fitToHeight="0" orientation="landscape" r:id="rId1"/>
  <headerFooter>
    <oddFooter>&amp;C&amp;"Times New Roman,обычный"&amp;8Страница  &amp;P из &amp;N</oddFooter>
  </headerFooter>
</worksheet>
</file>

<file path=xl/worksheets/sheet6.xml><?xml version="1.0" encoding="utf-8"?>
<worksheet xmlns="http://schemas.openxmlformats.org/spreadsheetml/2006/main" xmlns:r="http://schemas.openxmlformats.org/officeDocument/2006/relationships">
  <dimension ref="A1:E31"/>
  <sheetViews>
    <sheetView zoomScaleSheetLayoutView="100" workbookViewId="0">
      <selection activeCell="B3" sqref="B3:C3"/>
    </sheetView>
  </sheetViews>
  <sheetFormatPr defaultRowHeight="18"/>
  <cols>
    <col min="1" max="1" width="4" style="105" customWidth="1"/>
    <col min="2" max="2" width="55.6640625" style="103" customWidth="1"/>
    <col min="3" max="3" width="113" style="113" customWidth="1"/>
    <col min="4" max="246" width="9.109375" style="103"/>
    <col min="247" max="247" width="4" style="103" customWidth="1"/>
    <col min="248" max="248" width="69" style="103" customWidth="1"/>
    <col min="249" max="249" width="66.5546875" style="103" customWidth="1"/>
    <col min="250" max="502" width="9.109375" style="103"/>
    <col min="503" max="503" width="4" style="103" customWidth="1"/>
    <col min="504" max="504" width="69" style="103" customWidth="1"/>
    <col min="505" max="505" width="66.5546875" style="103" customWidth="1"/>
    <col min="506" max="758" width="9.109375" style="103"/>
    <col min="759" max="759" width="4" style="103" customWidth="1"/>
    <col min="760" max="760" width="69" style="103" customWidth="1"/>
    <col min="761" max="761" width="66.5546875" style="103" customWidth="1"/>
    <col min="762" max="1014" width="9.109375" style="103"/>
    <col min="1015" max="1015" width="4" style="103" customWidth="1"/>
    <col min="1016" max="1016" width="69" style="103" customWidth="1"/>
    <col min="1017" max="1017" width="66.5546875" style="103" customWidth="1"/>
    <col min="1018" max="1270" width="9.109375" style="103"/>
    <col min="1271" max="1271" width="4" style="103" customWidth="1"/>
    <col min="1272" max="1272" width="69" style="103" customWidth="1"/>
    <col min="1273" max="1273" width="66.5546875" style="103" customWidth="1"/>
    <col min="1274" max="1526" width="9.109375" style="103"/>
    <col min="1527" max="1527" width="4" style="103" customWidth="1"/>
    <col min="1528" max="1528" width="69" style="103" customWidth="1"/>
    <col min="1529" max="1529" width="66.5546875" style="103" customWidth="1"/>
    <col min="1530" max="1782" width="9.109375" style="103"/>
    <col min="1783" max="1783" width="4" style="103" customWidth="1"/>
    <col min="1784" max="1784" width="69" style="103" customWidth="1"/>
    <col min="1785" max="1785" width="66.5546875" style="103" customWidth="1"/>
    <col min="1786" max="2038" width="9.109375" style="103"/>
    <col min="2039" max="2039" width="4" style="103" customWidth="1"/>
    <col min="2040" max="2040" width="69" style="103" customWidth="1"/>
    <col min="2041" max="2041" width="66.5546875" style="103" customWidth="1"/>
    <col min="2042" max="2294" width="9.109375" style="103"/>
    <col min="2295" max="2295" width="4" style="103" customWidth="1"/>
    <col min="2296" max="2296" width="69" style="103" customWidth="1"/>
    <col min="2297" max="2297" width="66.5546875" style="103" customWidth="1"/>
    <col min="2298" max="2550" width="9.109375" style="103"/>
    <col min="2551" max="2551" width="4" style="103" customWidth="1"/>
    <col min="2552" max="2552" width="69" style="103" customWidth="1"/>
    <col min="2553" max="2553" width="66.5546875" style="103" customWidth="1"/>
    <col min="2554" max="2806" width="9.109375" style="103"/>
    <col min="2807" max="2807" width="4" style="103" customWidth="1"/>
    <col min="2808" max="2808" width="69" style="103" customWidth="1"/>
    <col min="2809" max="2809" width="66.5546875" style="103" customWidth="1"/>
    <col min="2810" max="3062" width="9.109375" style="103"/>
    <col min="3063" max="3063" width="4" style="103" customWidth="1"/>
    <col min="3064" max="3064" width="69" style="103" customWidth="1"/>
    <col min="3065" max="3065" width="66.5546875" style="103" customWidth="1"/>
    <col min="3066" max="3318" width="9.109375" style="103"/>
    <col min="3319" max="3319" width="4" style="103" customWidth="1"/>
    <col min="3320" max="3320" width="69" style="103" customWidth="1"/>
    <col min="3321" max="3321" width="66.5546875" style="103" customWidth="1"/>
    <col min="3322" max="3574" width="9.109375" style="103"/>
    <col min="3575" max="3575" width="4" style="103" customWidth="1"/>
    <col min="3576" max="3576" width="69" style="103" customWidth="1"/>
    <col min="3577" max="3577" width="66.5546875" style="103" customWidth="1"/>
    <col min="3578" max="3830" width="9.109375" style="103"/>
    <col min="3831" max="3831" width="4" style="103" customWidth="1"/>
    <col min="3832" max="3832" width="69" style="103" customWidth="1"/>
    <col min="3833" max="3833" width="66.5546875" style="103" customWidth="1"/>
    <col min="3834" max="4086" width="9.109375" style="103"/>
    <col min="4087" max="4087" width="4" style="103" customWidth="1"/>
    <col min="4088" max="4088" width="69" style="103" customWidth="1"/>
    <col min="4089" max="4089" width="66.5546875" style="103" customWidth="1"/>
    <col min="4090" max="4342" width="9.109375" style="103"/>
    <col min="4343" max="4343" width="4" style="103" customWidth="1"/>
    <col min="4344" max="4344" width="69" style="103" customWidth="1"/>
    <col min="4345" max="4345" width="66.5546875" style="103" customWidth="1"/>
    <col min="4346" max="4598" width="9.109375" style="103"/>
    <col min="4599" max="4599" width="4" style="103" customWidth="1"/>
    <col min="4600" max="4600" width="69" style="103" customWidth="1"/>
    <col min="4601" max="4601" width="66.5546875" style="103" customWidth="1"/>
    <col min="4602" max="4854" width="9.109375" style="103"/>
    <col min="4855" max="4855" width="4" style="103" customWidth="1"/>
    <col min="4856" max="4856" width="69" style="103" customWidth="1"/>
    <col min="4857" max="4857" width="66.5546875" style="103" customWidth="1"/>
    <col min="4858" max="5110" width="9.109375" style="103"/>
    <col min="5111" max="5111" width="4" style="103" customWidth="1"/>
    <col min="5112" max="5112" width="69" style="103" customWidth="1"/>
    <col min="5113" max="5113" width="66.5546875" style="103" customWidth="1"/>
    <col min="5114" max="5366" width="9.109375" style="103"/>
    <col min="5367" max="5367" width="4" style="103" customWidth="1"/>
    <col min="5368" max="5368" width="69" style="103" customWidth="1"/>
    <col min="5369" max="5369" width="66.5546875" style="103" customWidth="1"/>
    <col min="5370" max="5622" width="9.109375" style="103"/>
    <col min="5623" max="5623" width="4" style="103" customWidth="1"/>
    <col min="5624" max="5624" width="69" style="103" customWidth="1"/>
    <col min="5625" max="5625" width="66.5546875" style="103" customWidth="1"/>
    <col min="5626" max="5878" width="9.109375" style="103"/>
    <col min="5879" max="5879" width="4" style="103" customWidth="1"/>
    <col min="5880" max="5880" width="69" style="103" customWidth="1"/>
    <col min="5881" max="5881" width="66.5546875" style="103" customWidth="1"/>
    <col min="5882" max="6134" width="9.109375" style="103"/>
    <col min="6135" max="6135" width="4" style="103" customWidth="1"/>
    <col min="6136" max="6136" width="69" style="103" customWidth="1"/>
    <col min="6137" max="6137" width="66.5546875" style="103" customWidth="1"/>
    <col min="6138" max="6390" width="9.109375" style="103"/>
    <col min="6391" max="6391" width="4" style="103" customWidth="1"/>
    <col min="6392" max="6392" width="69" style="103" customWidth="1"/>
    <col min="6393" max="6393" width="66.5546875" style="103" customWidth="1"/>
    <col min="6394" max="6646" width="9.109375" style="103"/>
    <col min="6647" max="6647" width="4" style="103" customWidth="1"/>
    <col min="6648" max="6648" width="69" style="103" customWidth="1"/>
    <col min="6649" max="6649" width="66.5546875" style="103" customWidth="1"/>
    <col min="6650" max="6902" width="9.109375" style="103"/>
    <col min="6903" max="6903" width="4" style="103" customWidth="1"/>
    <col min="6904" max="6904" width="69" style="103" customWidth="1"/>
    <col min="6905" max="6905" width="66.5546875" style="103" customWidth="1"/>
    <col min="6906" max="7158" width="9.109375" style="103"/>
    <col min="7159" max="7159" width="4" style="103" customWidth="1"/>
    <col min="7160" max="7160" width="69" style="103" customWidth="1"/>
    <col min="7161" max="7161" width="66.5546875" style="103" customWidth="1"/>
    <col min="7162" max="7414" width="9.109375" style="103"/>
    <col min="7415" max="7415" width="4" style="103" customWidth="1"/>
    <col min="7416" max="7416" width="69" style="103" customWidth="1"/>
    <col min="7417" max="7417" width="66.5546875" style="103" customWidth="1"/>
    <col min="7418" max="7670" width="9.109375" style="103"/>
    <col min="7671" max="7671" width="4" style="103" customWidth="1"/>
    <col min="7672" max="7672" width="69" style="103" customWidth="1"/>
    <col min="7673" max="7673" width="66.5546875" style="103" customWidth="1"/>
    <col min="7674" max="7926" width="9.109375" style="103"/>
    <col min="7927" max="7927" width="4" style="103" customWidth="1"/>
    <col min="7928" max="7928" width="69" style="103" customWidth="1"/>
    <col min="7929" max="7929" width="66.5546875" style="103" customWidth="1"/>
    <col min="7930" max="8182" width="9.109375" style="103"/>
    <col min="8183" max="8183" width="4" style="103" customWidth="1"/>
    <col min="8184" max="8184" width="69" style="103" customWidth="1"/>
    <col min="8185" max="8185" width="66.5546875" style="103" customWidth="1"/>
    <col min="8186" max="8438" width="9.109375" style="103"/>
    <col min="8439" max="8439" width="4" style="103" customWidth="1"/>
    <col min="8440" max="8440" width="69" style="103" customWidth="1"/>
    <col min="8441" max="8441" width="66.5546875" style="103" customWidth="1"/>
    <col min="8442" max="8694" width="9.109375" style="103"/>
    <col min="8695" max="8695" width="4" style="103" customWidth="1"/>
    <col min="8696" max="8696" width="69" style="103" customWidth="1"/>
    <col min="8697" max="8697" width="66.5546875" style="103" customWidth="1"/>
    <col min="8698" max="8950" width="9.109375" style="103"/>
    <col min="8951" max="8951" width="4" style="103" customWidth="1"/>
    <col min="8952" max="8952" width="69" style="103" customWidth="1"/>
    <col min="8953" max="8953" width="66.5546875" style="103" customWidth="1"/>
    <col min="8954" max="9206" width="9.109375" style="103"/>
    <col min="9207" max="9207" width="4" style="103" customWidth="1"/>
    <col min="9208" max="9208" width="69" style="103" customWidth="1"/>
    <col min="9209" max="9209" width="66.5546875" style="103" customWidth="1"/>
    <col min="9210" max="9462" width="9.109375" style="103"/>
    <col min="9463" max="9463" width="4" style="103" customWidth="1"/>
    <col min="9464" max="9464" width="69" style="103" customWidth="1"/>
    <col min="9465" max="9465" width="66.5546875" style="103" customWidth="1"/>
    <col min="9466" max="9718" width="9.109375" style="103"/>
    <col min="9719" max="9719" width="4" style="103" customWidth="1"/>
    <col min="9720" max="9720" width="69" style="103" customWidth="1"/>
    <col min="9721" max="9721" width="66.5546875" style="103" customWidth="1"/>
    <col min="9722" max="9974" width="9.109375" style="103"/>
    <col min="9975" max="9975" width="4" style="103" customWidth="1"/>
    <col min="9976" max="9976" width="69" style="103" customWidth="1"/>
    <col min="9977" max="9977" width="66.5546875" style="103" customWidth="1"/>
    <col min="9978" max="10230" width="9.109375" style="103"/>
    <col min="10231" max="10231" width="4" style="103" customWidth="1"/>
    <col min="10232" max="10232" width="69" style="103" customWidth="1"/>
    <col min="10233" max="10233" width="66.5546875" style="103" customWidth="1"/>
    <col min="10234" max="10486" width="9.109375" style="103"/>
    <col min="10487" max="10487" width="4" style="103" customWidth="1"/>
    <col min="10488" max="10488" width="69" style="103" customWidth="1"/>
    <col min="10489" max="10489" width="66.5546875" style="103" customWidth="1"/>
    <col min="10490" max="10742" width="9.109375" style="103"/>
    <col min="10743" max="10743" width="4" style="103" customWidth="1"/>
    <col min="10744" max="10744" width="69" style="103" customWidth="1"/>
    <col min="10745" max="10745" width="66.5546875" style="103" customWidth="1"/>
    <col min="10746" max="10998" width="9.109375" style="103"/>
    <col min="10999" max="10999" width="4" style="103" customWidth="1"/>
    <col min="11000" max="11000" width="69" style="103" customWidth="1"/>
    <col min="11001" max="11001" width="66.5546875" style="103" customWidth="1"/>
    <col min="11002" max="11254" width="9.109375" style="103"/>
    <col min="11255" max="11255" width="4" style="103" customWidth="1"/>
    <col min="11256" max="11256" width="69" style="103" customWidth="1"/>
    <col min="11257" max="11257" width="66.5546875" style="103" customWidth="1"/>
    <col min="11258" max="11510" width="9.109375" style="103"/>
    <col min="11511" max="11511" width="4" style="103" customWidth="1"/>
    <col min="11512" max="11512" width="69" style="103" customWidth="1"/>
    <col min="11513" max="11513" width="66.5546875" style="103" customWidth="1"/>
    <col min="11514" max="11766" width="9.109375" style="103"/>
    <col min="11767" max="11767" width="4" style="103" customWidth="1"/>
    <col min="11768" max="11768" width="69" style="103" customWidth="1"/>
    <col min="11769" max="11769" width="66.5546875" style="103" customWidth="1"/>
    <col min="11770" max="12022" width="9.109375" style="103"/>
    <col min="12023" max="12023" width="4" style="103" customWidth="1"/>
    <col min="12024" max="12024" width="69" style="103" customWidth="1"/>
    <col min="12025" max="12025" width="66.5546875" style="103" customWidth="1"/>
    <col min="12026" max="12278" width="9.109375" style="103"/>
    <col min="12279" max="12279" width="4" style="103" customWidth="1"/>
    <col min="12280" max="12280" width="69" style="103" customWidth="1"/>
    <col min="12281" max="12281" width="66.5546875" style="103" customWidth="1"/>
    <col min="12282" max="12534" width="9.109375" style="103"/>
    <col min="12535" max="12535" width="4" style="103" customWidth="1"/>
    <col min="12536" max="12536" width="69" style="103" customWidth="1"/>
    <col min="12537" max="12537" width="66.5546875" style="103" customWidth="1"/>
    <col min="12538" max="12790" width="9.109375" style="103"/>
    <col min="12791" max="12791" width="4" style="103" customWidth="1"/>
    <col min="12792" max="12792" width="69" style="103" customWidth="1"/>
    <col min="12793" max="12793" width="66.5546875" style="103" customWidth="1"/>
    <col min="12794" max="13046" width="9.109375" style="103"/>
    <col min="13047" max="13047" width="4" style="103" customWidth="1"/>
    <col min="13048" max="13048" width="69" style="103" customWidth="1"/>
    <col min="13049" max="13049" width="66.5546875" style="103" customWidth="1"/>
    <col min="13050" max="13302" width="9.109375" style="103"/>
    <col min="13303" max="13303" width="4" style="103" customWidth="1"/>
    <col min="13304" max="13304" width="69" style="103" customWidth="1"/>
    <col min="13305" max="13305" width="66.5546875" style="103" customWidth="1"/>
    <col min="13306" max="13558" width="9.109375" style="103"/>
    <col min="13559" max="13559" width="4" style="103" customWidth="1"/>
    <col min="13560" max="13560" width="69" style="103" customWidth="1"/>
    <col min="13561" max="13561" width="66.5546875" style="103" customWidth="1"/>
    <col min="13562" max="13814" width="9.109375" style="103"/>
    <col min="13815" max="13815" width="4" style="103" customWidth="1"/>
    <col min="13816" max="13816" width="69" style="103" customWidth="1"/>
    <col min="13817" max="13817" width="66.5546875" style="103" customWidth="1"/>
    <col min="13818" max="14070" width="9.109375" style="103"/>
    <col min="14071" max="14071" width="4" style="103" customWidth="1"/>
    <col min="14072" max="14072" width="69" style="103" customWidth="1"/>
    <col min="14073" max="14073" width="66.5546875" style="103" customWidth="1"/>
    <col min="14074" max="14326" width="9.109375" style="103"/>
    <col min="14327" max="14327" width="4" style="103" customWidth="1"/>
    <col min="14328" max="14328" width="69" style="103" customWidth="1"/>
    <col min="14329" max="14329" width="66.5546875" style="103" customWidth="1"/>
    <col min="14330" max="14582" width="9.109375" style="103"/>
    <col min="14583" max="14583" width="4" style="103" customWidth="1"/>
    <col min="14584" max="14584" width="69" style="103" customWidth="1"/>
    <col min="14585" max="14585" width="66.5546875" style="103" customWidth="1"/>
    <col min="14586" max="14838" width="9.109375" style="103"/>
    <col min="14839" max="14839" width="4" style="103" customWidth="1"/>
    <col min="14840" max="14840" width="69" style="103" customWidth="1"/>
    <col min="14841" max="14841" width="66.5546875" style="103" customWidth="1"/>
    <col min="14842" max="15094" width="9.109375" style="103"/>
    <col min="15095" max="15095" width="4" style="103" customWidth="1"/>
    <col min="15096" max="15096" width="69" style="103" customWidth="1"/>
    <col min="15097" max="15097" width="66.5546875" style="103" customWidth="1"/>
    <col min="15098" max="15350" width="9.109375" style="103"/>
    <col min="15351" max="15351" width="4" style="103" customWidth="1"/>
    <col min="15352" max="15352" width="69" style="103" customWidth="1"/>
    <col min="15353" max="15353" width="66.5546875" style="103" customWidth="1"/>
    <col min="15354" max="15606" width="9.109375" style="103"/>
    <col min="15607" max="15607" width="4" style="103" customWidth="1"/>
    <col min="15608" max="15608" width="69" style="103" customWidth="1"/>
    <col min="15609" max="15609" width="66.5546875" style="103" customWidth="1"/>
    <col min="15610" max="15862" width="9.109375" style="103"/>
    <col min="15863" max="15863" width="4" style="103" customWidth="1"/>
    <col min="15864" max="15864" width="69" style="103" customWidth="1"/>
    <col min="15865" max="15865" width="66.5546875" style="103" customWidth="1"/>
    <col min="15866" max="16118" width="9.109375" style="103"/>
    <col min="16119" max="16119" width="4" style="103" customWidth="1"/>
    <col min="16120" max="16120" width="69" style="103" customWidth="1"/>
    <col min="16121" max="16121" width="66.5546875" style="103" customWidth="1"/>
    <col min="16122" max="16384" width="9.109375" style="103"/>
  </cols>
  <sheetData>
    <row r="1" spans="1:3" ht="15.75" customHeight="1">
      <c r="C1" s="106" t="s">
        <v>273</v>
      </c>
    </row>
    <row r="2" spans="1:3" ht="27" customHeight="1">
      <c r="B2" s="380" t="s">
        <v>275</v>
      </c>
      <c r="C2" s="380"/>
    </row>
    <row r="3" spans="1:3" ht="36.75" customHeight="1">
      <c r="A3" s="107"/>
      <c r="B3" s="387" t="s">
        <v>423</v>
      </c>
      <c r="C3" s="387"/>
    </row>
    <row r="4" spans="1:3" ht="19.5" customHeight="1">
      <c r="A4" s="108"/>
      <c r="B4" s="388" t="s">
        <v>274</v>
      </c>
      <c r="C4" s="388"/>
    </row>
    <row r="5" spans="1:3" ht="36.75" customHeight="1">
      <c r="A5" s="381" t="s">
        <v>258</v>
      </c>
      <c r="B5" s="391" t="s">
        <v>269</v>
      </c>
      <c r="C5" s="150" t="s">
        <v>420</v>
      </c>
    </row>
    <row r="6" spans="1:3" ht="117" customHeight="1">
      <c r="A6" s="382"/>
      <c r="B6" s="392"/>
      <c r="C6" s="248" t="s">
        <v>421</v>
      </c>
    </row>
    <row r="7" spans="1:3" ht="16.5" customHeight="1">
      <c r="A7" s="382"/>
      <c r="B7" s="392"/>
      <c r="C7" s="389" t="s">
        <v>326</v>
      </c>
    </row>
    <row r="8" spans="1:3" ht="24" customHeight="1">
      <c r="A8" s="382"/>
      <c r="B8" s="392"/>
      <c r="C8" s="390"/>
    </row>
    <row r="9" spans="1:3" ht="15.75" customHeight="1">
      <c r="A9" s="119" t="s">
        <v>259</v>
      </c>
      <c r="B9" s="116" t="s">
        <v>260</v>
      </c>
      <c r="C9" s="109"/>
    </row>
    <row r="10" spans="1:3" ht="17.25" customHeight="1">
      <c r="A10" s="119" t="s">
        <v>6</v>
      </c>
      <c r="B10" s="116" t="s">
        <v>261</v>
      </c>
      <c r="C10" s="110"/>
    </row>
    <row r="11" spans="1:3" ht="15.75" customHeight="1">
      <c r="A11" s="119" t="s">
        <v>7</v>
      </c>
      <c r="B11" s="116" t="s">
        <v>262</v>
      </c>
      <c r="C11" s="109"/>
    </row>
    <row r="12" spans="1:3" ht="48.75" customHeight="1">
      <c r="A12" s="119" t="s">
        <v>8</v>
      </c>
      <c r="B12" s="121" t="s">
        <v>263</v>
      </c>
      <c r="C12" s="109"/>
    </row>
    <row r="13" spans="1:3" ht="41.25" customHeight="1">
      <c r="A13" s="120" t="s">
        <v>14</v>
      </c>
      <c r="B13" s="117" t="s">
        <v>278</v>
      </c>
      <c r="C13" s="111"/>
    </row>
    <row r="14" spans="1:3" ht="50.25" customHeight="1">
      <c r="A14" s="119" t="s">
        <v>264</v>
      </c>
      <c r="B14" s="118" t="s">
        <v>265</v>
      </c>
      <c r="C14" s="109"/>
    </row>
    <row r="15" spans="1:3" ht="12.75" customHeight="1">
      <c r="A15" s="381" t="s">
        <v>266</v>
      </c>
      <c r="B15" s="384" t="s">
        <v>270</v>
      </c>
      <c r="C15" s="109"/>
    </row>
    <row r="16" spans="1:3" ht="17.25" customHeight="1">
      <c r="A16" s="382"/>
      <c r="B16" s="385"/>
      <c r="C16" s="109"/>
    </row>
    <row r="17" spans="1:5" ht="10.5" customHeight="1">
      <c r="A17" s="382"/>
      <c r="B17" s="385"/>
      <c r="C17" s="109"/>
    </row>
    <row r="18" spans="1:5" ht="7.5" customHeight="1">
      <c r="A18" s="382"/>
      <c r="B18" s="386"/>
      <c r="C18" s="112"/>
    </row>
    <row r="19" spans="1:5" ht="16.5" customHeight="1">
      <c r="A19" s="383"/>
      <c r="B19" s="118" t="s">
        <v>267</v>
      </c>
      <c r="C19" s="109"/>
    </row>
    <row r="20" spans="1:5" ht="26.25" customHeight="1">
      <c r="A20" s="135" t="s">
        <v>419</v>
      </c>
      <c r="B20" s="136"/>
      <c r="C20" s="137"/>
      <c r="D20" s="138"/>
      <c r="E20" s="139"/>
    </row>
    <row r="21" spans="1:5" ht="2.25" customHeight="1">
      <c r="A21" s="140"/>
      <c r="B21" s="140"/>
      <c r="C21" s="140"/>
      <c r="D21" s="141"/>
      <c r="E21" s="142"/>
    </row>
    <row r="22" spans="1:5" ht="17.25" customHeight="1">
      <c r="A22" s="145" t="s">
        <v>314</v>
      </c>
      <c r="B22" s="143"/>
      <c r="C22" s="144"/>
      <c r="D22" s="141"/>
      <c r="E22" s="142"/>
    </row>
    <row r="23" spans="1:5" ht="48" customHeight="1">
      <c r="A23" s="379" t="s">
        <v>320</v>
      </c>
      <c r="B23" s="379"/>
      <c r="C23" s="152" t="s">
        <v>321</v>
      </c>
      <c r="D23" s="151"/>
      <c r="E23" s="142"/>
    </row>
    <row r="24" spans="1:5" ht="21">
      <c r="A24" s="147" t="s">
        <v>323</v>
      </c>
      <c r="B24" s="146"/>
      <c r="C24" s="144"/>
      <c r="D24" s="151"/>
      <c r="E24" s="142"/>
    </row>
    <row r="25" spans="1:5" ht="15.75" customHeight="1">
      <c r="A25" s="145" t="s">
        <v>315</v>
      </c>
      <c r="B25" s="146"/>
      <c r="C25" s="130"/>
      <c r="D25" s="124"/>
      <c r="E25" s="124"/>
    </row>
    <row r="26" spans="1:5" ht="21">
      <c r="A26" s="145" t="s">
        <v>319</v>
      </c>
      <c r="B26" s="146"/>
      <c r="C26" s="130"/>
      <c r="D26" s="122"/>
      <c r="E26" s="123"/>
    </row>
    <row r="27" spans="1:5" ht="15.75" customHeight="1">
      <c r="A27" s="147" t="s">
        <v>317</v>
      </c>
      <c r="B27" s="146"/>
      <c r="C27" s="130"/>
      <c r="D27" s="144"/>
      <c r="E27" s="144"/>
    </row>
    <row r="28" spans="1:5" ht="21">
      <c r="B28" s="147"/>
      <c r="C28" s="147"/>
      <c r="D28" s="139"/>
      <c r="E28" s="139"/>
    </row>
    <row r="29" spans="1:5">
      <c r="A29" s="96"/>
    </row>
    <row r="30" spans="1:5">
      <c r="A30" s="104"/>
    </row>
    <row r="31" spans="1:5">
      <c r="A31" s="114"/>
    </row>
  </sheetData>
  <mergeCells count="9">
    <mergeCell ref="A23:B23"/>
    <mergeCell ref="B2:C2"/>
    <mergeCell ref="A15:A19"/>
    <mergeCell ref="B15:B18"/>
    <mergeCell ref="B3:C3"/>
    <mergeCell ref="B4:C4"/>
    <mergeCell ref="C7:C8"/>
    <mergeCell ref="A5:A8"/>
    <mergeCell ref="B5:B8"/>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свод по подпрограммам</vt:lpstr>
      <vt:lpstr>оценка эффективности</vt:lpstr>
      <vt:lpstr>Выполнение работ</vt:lpstr>
      <vt:lpstr>Финансирование табл.3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табл.3'!Заголовки_для_печати</vt:lpstr>
      <vt:lpstr>'Выполнение работ'!Область_печати</vt:lpstr>
      <vt:lpstr>'Показатели таб.4'!Область_печати</vt:lpstr>
      <vt:lpstr>'пояснения таб. 5'!Область_печати</vt:lpstr>
      <vt:lpstr>'Финансирование табл.3'!Область_печати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2018-04-20T08:39:28Z</cp:lastPrinted>
  <dcterms:created xsi:type="dcterms:W3CDTF">2011-05-17T05:04:33Z</dcterms:created>
  <dcterms:modified xsi:type="dcterms:W3CDTF">2018-06-29T11:43:19Z</dcterms:modified>
</cp:coreProperties>
</file>